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5480" activeTab="0"/>
  </bookViews>
  <sheets>
    <sheet name="Zadanie1" sheetId="1" r:id="rId1"/>
    <sheet name="Zadanie2 " sheetId="2" r:id="rId2"/>
    <sheet name="Zadanie3 " sheetId="3" r:id="rId3"/>
    <sheet name="Zadanie4" sheetId="4" r:id="rId4"/>
  </sheets>
  <definedNames>
    <definedName name="_xlnm.Print_Area" localSheetId="0">'Zadanie1'!$A$1:$J$52</definedName>
    <definedName name="_xlnm.Print_Area" localSheetId="2">'Zadanie3 '!$A$1:$J$88</definedName>
    <definedName name="_xlnm.Print_Area" localSheetId="3">'Zadanie4'!$A$1:$J$131</definedName>
  </definedNames>
  <calcPr fullCalcOnLoad="1"/>
</workbook>
</file>

<file path=xl/sharedStrings.xml><?xml version="1.0" encoding="utf-8"?>
<sst xmlns="http://schemas.openxmlformats.org/spreadsheetml/2006/main" count="1353" uniqueCount="551">
  <si>
    <t>N/A</t>
  </si>
  <si>
    <t>12 month(s)</t>
  </si>
  <si>
    <t>SubTotal</t>
  </si>
  <si>
    <t/>
  </si>
  <si>
    <t>10.0</t>
  </si>
  <si>
    <t>1.0</t>
  </si>
  <si>
    <t>Cat 6500 Sup 2T with 2 x 10GbE and 3 x 1GbE with MSFC5 PFC4</t>
  </si>
  <si>
    <t>VS-S2T-10G=</t>
  </si>
  <si>
    <t>2.0</t>
  </si>
  <si>
    <t>5.0</t>
  </si>
  <si>
    <t>Cisco CAT6000-VS-S2T IOS IP BASE FULL ENCRYPT</t>
  </si>
  <si>
    <t>S2TIBK9-15001SY</t>
  </si>
  <si>
    <t>1.1</t>
  </si>
  <si>
    <t>Internal 1G Compact Flash</t>
  </si>
  <si>
    <t>MEM-C6K-INTFL1GB</t>
  </si>
  <si>
    <t>1.2</t>
  </si>
  <si>
    <t>Cat 6k 80G Sys Daughter Board Sup2T PFC4</t>
  </si>
  <si>
    <t>VS-F6K-PFC4</t>
  </si>
  <si>
    <t>1.3</t>
  </si>
  <si>
    <t>Catalyst 6500 Supervisor Engine 2T Baseboard</t>
  </si>
  <si>
    <t>VS-SUP2T-10G</t>
  </si>
  <si>
    <t>1.4</t>
  </si>
  <si>
    <t>Catalyst 6500 2GB memory for Sup2T and Sup2TXL</t>
  </si>
  <si>
    <t>MEM-SUP2T-2GB</t>
  </si>
  <si>
    <t>1.5</t>
  </si>
  <si>
    <t>C6k 48-port 10/100/1000 GE Mod: fabric enabled RJ-45 DFC4 S</t>
  </si>
  <si>
    <t>WS-X6848-TX-2T=</t>
  </si>
  <si>
    <t>Cat 6k 80G Sys Daughter Board  DFC4A for ABA Cards</t>
  </si>
  <si>
    <t>WS-F6K-DFC4-A</t>
  </si>
  <si>
    <t>2.1</t>
  </si>
  <si>
    <t>48 PORT 1G COPPER BASEBOARD</t>
  </si>
  <si>
    <t>WS-X6848-GE-TX</t>
  </si>
  <si>
    <t>2.2</t>
  </si>
  <si>
    <t>C6K 8 port 10 Gigabit Ethernet module with DFC4 (Trustsec) S</t>
  </si>
  <si>
    <t>WS-X6908-10G-2T=</t>
  </si>
  <si>
    <t>3.0</t>
  </si>
  <si>
    <t>Cat 6k 80G Sys Daughter Board  DFC4E</t>
  </si>
  <si>
    <t>WS-F6K-DFC4-E</t>
  </si>
  <si>
    <t>3.1</t>
  </si>
  <si>
    <t>Catalyst 6500 8 Port 10G SFP Baseboard</t>
  </si>
  <si>
    <t>WS-X6908-10G</t>
  </si>
  <si>
    <t>3.2</t>
  </si>
  <si>
    <t>Catalyst 6900 Series 4-port 40G/16-port 10G Fiber Mod DFC4</t>
  </si>
  <si>
    <t>WS-X6904-40G-2T=</t>
  </si>
  <si>
    <t>4.0</t>
  </si>
  <si>
    <t>CFP to SFP10G Adapter module</t>
  </si>
  <si>
    <t>CVR-CFP-4SFP10G</t>
  </si>
  <si>
    <t>4.1</t>
  </si>
  <si>
    <t>4.2</t>
  </si>
  <si>
    <t>Catalyst 6500 4x40G/16x10G Baseboard</t>
  </si>
  <si>
    <t>WS-X6904-40G</t>
  </si>
  <si>
    <t>4.3</t>
  </si>
  <si>
    <t>Chassis+Fan Tray+ Sup2T+2xPower Supply; IP Services ONLY</t>
  </si>
  <si>
    <t>C6807-XL-S2T-BUN</t>
  </si>
  <si>
    <t>SMARTNET 8X5XNBD Chassis+Fan Tray+ Su</t>
  </si>
  <si>
    <t>CON-SNT-6807S2TB</t>
  </si>
  <si>
    <t>5.0.1</t>
  </si>
  <si>
    <t>VS-S2T-10G</t>
  </si>
  <si>
    <t>5.1</t>
  </si>
  <si>
    <t>S2TIBK9-15102SY</t>
  </si>
  <si>
    <t>5.2</t>
  </si>
  <si>
    <t>5.3</t>
  </si>
  <si>
    <t>5.4</t>
  </si>
  <si>
    <t>5.5</t>
  </si>
  <si>
    <t>5.6</t>
  </si>
  <si>
    <t>Catalyst 6500 24-port GigE Mod: fabric-enabled with DFC4</t>
  </si>
  <si>
    <t>WS-X6824-SFP-2T</t>
  </si>
  <si>
    <t>5.7</t>
  </si>
  <si>
    <t>5.8</t>
  </si>
  <si>
    <t>24 port 1G SFP based Baseboard</t>
  </si>
  <si>
    <t>WS-X6824-SFP</t>
  </si>
  <si>
    <t>5.9</t>
  </si>
  <si>
    <t>C6k 48-port 10/100/1000 GE Mod: fabric enabled RJ-45 DFC4</t>
  </si>
  <si>
    <t>WS-X6848-TX-2T</t>
  </si>
  <si>
    <t>5.10</t>
  </si>
  <si>
    <t>5.11</t>
  </si>
  <si>
    <t>5.12</t>
  </si>
  <si>
    <t>WS-X6904-40G-2T</t>
  </si>
  <si>
    <t>5.13</t>
  </si>
  <si>
    <t>5.14</t>
  </si>
  <si>
    <t>5.15</t>
  </si>
  <si>
    <t>5.16</t>
  </si>
  <si>
    <t>Catalyst 6807-XL 3000W Power Supply</t>
  </si>
  <si>
    <t>C6800-XL-3KW-AC</t>
  </si>
  <si>
    <t>5.17</t>
  </si>
  <si>
    <t>Power Cord 250Vac 16A Europe</t>
  </si>
  <si>
    <t>CAB-AC-2500W-EU</t>
  </si>
  <si>
    <t>5.18</t>
  </si>
  <si>
    <t>Catalyst  6807-XL Chassis Fan Tray</t>
  </si>
  <si>
    <t>C6807-XL-FAN</t>
  </si>
  <si>
    <t>5.19</t>
  </si>
  <si>
    <t>10GBASE-SR SFP Module</t>
  </si>
  <si>
    <t>SFP-10G-SR=</t>
  </si>
  <si>
    <t>6.0</t>
  </si>
  <si>
    <t>10GBASE-LRM SFP Module</t>
  </si>
  <si>
    <t>SFP-10G-LRM=</t>
  </si>
  <si>
    <t>7.0</t>
  </si>
  <si>
    <t>10GBASE-CU SFP+ Cable 5 Meter</t>
  </si>
  <si>
    <t>SFP-H10GB-CU5M=</t>
  </si>
  <si>
    <t>8.0</t>
  </si>
  <si>
    <t>1000BASE-SX SFP transceiver module  MMF  850nm  DOM</t>
  </si>
  <si>
    <t>GLC-SX-MMD=</t>
  </si>
  <si>
    <t>9.0</t>
  </si>
  <si>
    <t>Catalyst 2960-X 48 GigE PoE 740W  4 x 1G SFP  LAN Base</t>
  </si>
  <si>
    <t>WS-C2960X-48FPS-L</t>
  </si>
  <si>
    <t>SMARTNET 8X5XNBD Catalyst 2960-X 48 G</t>
  </si>
  <si>
    <t>CON-SNT-WSC294SL</t>
  </si>
  <si>
    <t>10.0.1</t>
  </si>
  <si>
    <t>AC Power Cord (Europe) C13 CEE 7 1.5M</t>
  </si>
  <si>
    <t>CAB-ACE</t>
  </si>
  <si>
    <t>10.1</t>
  </si>
  <si>
    <t>Activation Key for Cisco EnergyWise Management 90-day trial</t>
  </si>
  <si>
    <t>EW-JX-50SW</t>
  </si>
  <si>
    <t>10.2</t>
  </si>
  <si>
    <t>Catalyst 2960-X FlexStack Plus Stacking Module optional</t>
  </si>
  <si>
    <t>C2960X-STACK=</t>
  </si>
  <si>
    <t>11.0</t>
  </si>
  <si>
    <t>Cisco FlexStack 50cm stacking cable</t>
  </si>
  <si>
    <t>CAB-STK-E-0.5M</t>
  </si>
  <si>
    <t>11.1</t>
  </si>
  <si>
    <t>Cisco Catalyst 3650 48 Port Full PoE 4x1G Uplink IP Base</t>
  </si>
  <si>
    <t>WS-C3650-48FS-S</t>
  </si>
  <si>
    <t>12.0</t>
  </si>
  <si>
    <t>SMARTNET 8X5XNBD Cisco Catalyst 3650 48 Port Full PoE 4x1</t>
  </si>
  <si>
    <t>CON-SNT-WSC654</t>
  </si>
  <si>
    <t>12.0.1</t>
  </si>
  <si>
    <t>CAT3650 Universal k9 image</t>
  </si>
  <si>
    <t>S3650UK9-33SE</t>
  </si>
  <si>
    <t>12.1</t>
  </si>
  <si>
    <t>1025W AC Config 2 Power Supply</t>
  </si>
  <si>
    <t>PWR-C2-1025WAC</t>
  </si>
  <si>
    <t>12.2</t>
  </si>
  <si>
    <t>Europe AC Type A Power Cable</t>
  </si>
  <si>
    <t>CAB-TA-EU</t>
  </si>
  <si>
    <t>12.3</t>
  </si>
  <si>
    <t>90 Day Full Trial of Lancope Stealthwatch up to 2000 fps</t>
  </si>
  <si>
    <t>FNF-LC</t>
  </si>
  <si>
    <t>12.4</t>
  </si>
  <si>
    <t>1025W AC Config 2 Power Supply Spare</t>
  </si>
  <si>
    <t>PWR-C2-1025WAC=</t>
  </si>
  <si>
    <t>13.0</t>
  </si>
  <si>
    <t>13.1</t>
  </si>
  <si>
    <t>Cisco Catalyst 3650 Stack Module Spare</t>
  </si>
  <si>
    <t>C3650-STACK-KIT=</t>
  </si>
  <si>
    <t>14.0</t>
  </si>
  <si>
    <t>50CM Type 2 Stacking Cable</t>
  </si>
  <si>
    <t>STACK-T2-50CM</t>
  </si>
  <si>
    <t>14.1</t>
  </si>
  <si>
    <t>Cisco Catalyst 3850 48 Port Full PoE IP Base</t>
  </si>
  <si>
    <t>WS-C3850-48F-S</t>
  </si>
  <si>
    <t>15.0</t>
  </si>
  <si>
    <t>SMARTNET 8X5XNBD Cisco Catalyst 3850 48 Port Full PoE IP</t>
  </si>
  <si>
    <t>CON-SNT-WSC388FS</t>
  </si>
  <si>
    <t>15.0.1</t>
  </si>
  <si>
    <t>15.1</t>
  </si>
  <si>
    <t>CAT3850 UNIVERSAL</t>
  </si>
  <si>
    <t>S3850UK9-32-0SE</t>
  </si>
  <si>
    <t>15.2</t>
  </si>
  <si>
    <t>50CM Type 1 Stacking Cable</t>
  </si>
  <si>
    <t>STACK-T1-50CM</t>
  </si>
  <si>
    <t>15.3</t>
  </si>
  <si>
    <t>Catalyst 3750X Stack Power Cable 30 CM</t>
  </si>
  <si>
    <t>CAB-SPWR-30CM</t>
  </si>
  <si>
    <t>15.4</t>
  </si>
  <si>
    <t>15.5</t>
  </si>
  <si>
    <t>1100W AC Config 1 Power Supply</t>
  </si>
  <si>
    <t>PWR-C1-1100WAC</t>
  </si>
  <si>
    <t>15.6</t>
  </si>
  <si>
    <t>Cisco Catalyst 3850 4 x 1GE Network Module</t>
  </si>
  <si>
    <t>C3850-NM-4-1G=</t>
  </si>
  <si>
    <t>16.0</t>
  </si>
  <si>
    <t>Cisco Catalyst 3850 2 x 10GE Network Module</t>
  </si>
  <si>
    <t>C3850-NM-2-10G=</t>
  </si>
  <si>
    <t>17.0</t>
  </si>
  <si>
    <t>PWR-C1-1100WAC=</t>
  </si>
  <si>
    <t>18.0</t>
  </si>
  <si>
    <t>18.1</t>
  </si>
  <si>
    <t>Przełącznik modularny</t>
  </si>
  <si>
    <t>Moduły optyczne</t>
  </si>
  <si>
    <t>Komponenty do c6500</t>
  </si>
  <si>
    <t>Przełącznik Catalyst 2960X i opcje</t>
  </si>
  <si>
    <t>Przełącznik Catalyst 3650 i opcje</t>
  </si>
  <si>
    <t>Przełącznik Catalyst 3850 i opcje</t>
  </si>
  <si>
    <t>R-PI2X-K9</t>
  </si>
  <si>
    <t>Cisco Prime Infrastructure 2.x</t>
  </si>
  <si>
    <t>1.0.1</t>
  </si>
  <si>
    <t>CON-ESW-PI2XK9B</t>
  </si>
  <si>
    <t>ESSENTIAL SW NULL SKU-No line item services included</t>
  </si>
  <si>
    <t>L-PILMS42-KIT</t>
  </si>
  <si>
    <t>Prime Infrastructure - LMS License Kit</t>
  </si>
  <si>
    <t>L-PILMS42A-100</t>
  </si>
  <si>
    <t>Prime Infrastructure LMS 4.2A - 100 Device Base Lic</t>
  </si>
  <si>
    <t>L-PI2X-BASE</t>
  </si>
  <si>
    <t>Prime Infrastructure 2.x Base License</t>
  </si>
  <si>
    <t>1.3.0.1</t>
  </si>
  <si>
    <t>UCSS-UPIB-1-1</t>
  </si>
  <si>
    <t>Prime Infra Base PASS-1yr</t>
  </si>
  <si>
    <t>1.3.0.2</t>
  </si>
  <si>
    <t>CON-ESW-PI2XBASE</t>
  </si>
  <si>
    <t>ESSENTIAL SW Prime Infrastructure 2.x Base License</t>
  </si>
  <si>
    <t>R-PI20-SW-K9</t>
  </si>
  <si>
    <t>Prime Infrastructure 2.0 Software</t>
  </si>
  <si>
    <t>1.4.0.1</t>
  </si>
  <si>
    <t>CON-ESW-PI20SW</t>
  </si>
  <si>
    <t>ESSENTIAL SW Prime Infrastructure 2.0 Software</t>
  </si>
  <si>
    <t>L-PI2X-LF-100</t>
  </si>
  <si>
    <t>Prime Infrastructure 2.x - Lifecycle - 100 Device Lic</t>
  </si>
  <si>
    <t>1.5.0.1</t>
  </si>
  <si>
    <t>UCSS-UPIL-1-100</t>
  </si>
  <si>
    <t>Prime Infra Lifecycle 100 PASS-1yr</t>
  </si>
  <si>
    <t>1.5.0.2</t>
  </si>
  <si>
    <t>CON-ESW-PI2XLF1H</t>
  </si>
  <si>
    <t>ESSENTIAL SW PI 2.x - Lifecycle - 100 Device Lic</t>
  </si>
  <si>
    <t>1.6</t>
  </si>
  <si>
    <t>L-PI2X-AS-100</t>
  </si>
  <si>
    <t>Prime Infrastructure 2.x - Assurance - 100 Device Lic</t>
  </si>
  <si>
    <t>1.6.0.1</t>
  </si>
  <si>
    <t>UCSS-UPIA-1-100</t>
  </si>
  <si>
    <t>Prime Infra Assurance 100 PASS-1yr</t>
  </si>
  <si>
    <t>1.6.0.2</t>
  </si>
  <si>
    <t>CON-ESW-PI2XAS1H</t>
  </si>
  <si>
    <t>ESSENTIAL SW PI 2.x - Assurance - 100 Device Lic</t>
  </si>
  <si>
    <t>L-PILMS42A-500</t>
  </si>
  <si>
    <t>Prime Infrastructure LMS 4.2A - 500 Device Base Lic</t>
  </si>
  <si>
    <t>L-PI2X-LF-500</t>
  </si>
  <si>
    <t>Prime Infrastructure 2.x - Lifecycle - 500 Device Lic</t>
  </si>
  <si>
    <t>CON-ESW-PI2XLF5H</t>
  </si>
  <si>
    <t>ESSENTIAL SW PI 2.x - Lifecycle - 500 Device Lic</t>
  </si>
  <si>
    <t>UCSS-UPIL-1-500</t>
  </si>
  <si>
    <t>Prime Infra Lifecycle 500 PASS-1yr</t>
  </si>
  <si>
    <t>L-PI2X-AS-500</t>
  </si>
  <si>
    <t>Prime Infrastructure 2.x - Assurance - 500 Device Lic</t>
  </si>
  <si>
    <t>CON-ESW-PI2XAS5H</t>
  </si>
  <si>
    <t>ESSENTIAL SW PI 2.x - Assurance - 500 Device Lic</t>
  </si>
  <si>
    <t>UCSS-UPIA-1-500</t>
  </si>
  <si>
    <t>Prime Infra Assurance 500 PASS-1yr</t>
  </si>
  <si>
    <t>Prime Infrastructure - wersja na 200 urządzeń</t>
  </si>
  <si>
    <t>Prime Infrastructure - wersja na 500 urządzeń</t>
  </si>
  <si>
    <t>PRIME-NCS-APL-K9</t>
  </si>
  <si>
    <t>Cisco Prime Network Control System Hardware Appliance</t>
  </si>
  <si>
    <t>CON-SNT-NCSAPL9</t>
  </si>
  <si>
    <t>SMARTNET 8X5XNBD Cisco Prime Network Control System HW</t>
  </si>
  <si>
    <t>PI-APL-IMAGE-2.0</t>
  </si>
  <si>
    <t>Cisco Prime Infrastructure 2.0 Appliance Software</t>
  </si>
  <si>
    <t>AIR-PWR-CORD-CE</t>
  </si>
  <si>
    <t>AIR Line Cord Central Europe</t>
  </si>
  <si>
    <t>WS-SVC-NAM3-6G-K9=</t>
  </si>
  <si>
    <t>Cisco Catalyst 6500 Series Network Analysis Module (NAM-3)</t>
  </si>
  <si>
    <t>CON-SNT-WSSVNAM3</t>
  </si>
  <si>
    <t>SMARTNET 8X5XNBD Cisco Catalyst 6500 Series NAM-3 600GB</t>
  </si>
  <si>
    <t>SC-SVC-NAM3-5.1-K9</t>
  </si>
  <si>
    <t>Cisco NAM-3 5.1 Software for Cat6500</t>
  </si>
  <si>
    <t>MEM-C6K-APP-24GB</t>
  </si>
  <si>
    <t>Cat6500 24GB Service Module Memory</t>
  </si>
  <si>
    <t>NAM3-HDD-600G</t>
  </si>
  <si>
    <t>Hard Drives - 600G - for NAM-3</t>
  </si>
  <si>
    <t>WS-SVC-NAM-3-K9</t>
  </si>
  <si>
    <t>Cisco Catalyst 6500 Series NAM-3</t>
  </si>
  <si>
    <t>Moduł NAM-3 do c6500</t>
  </si>
  <si>
    <t>Serwer typu appliance do Prime Infrastructure</t>
  </si>
  <si>
    <t>AIR-CAP3702I-E-K9</t>
  </si>
  <si>
    <t>802.11ac Ctrlr AP 4x4:3SS w/CleanAir; Int Ant; E Reg Domain</t>
  </si>
  <si>
    <t>CON-SNT-AP3702IE</t>
  </si>
  <si>
    <t>SMARTNET 8X5XNBD 802.11ac Ctrlr AP 4x</t>
  </si>
  <si>
    <t>SWAP3700-RCOVRY-K9</t>
  </si>
  <si>
    <t>Cisco 3700 Series IOS WIRELESS LAN RECOVERY</t>
  </si>
  <si>
    <t>AIR-AP-BRACKET-2</t>
  </si>
  <si>
    <t>802.11n AP Universal Mounting Bracket</t>
  </si>
  <si>
    <t>AIR-AP-T-RAIL-R</t>
  </si>
  <si>
    <t>Ceiling Grid Clip for Aironet APs - Recessed Mount (Default)</t>
  </si>
  <si>
    <t>AIR-CAP2602I-E-K9</t>
  </si>
  <si>
    <t>802.11n CAP w/CleanAir; 3x4:3SS; Mod; Int Ant; E Reg Domain</t>
  </si>
  <si>
    <t>CON-SNT-C262IE</t>
  </si>
  <si>
    <t>SMARTNET 8X5XNBD 802.11n CAP w/CleanA</t>
  </si>
  <si>
    <t>AIR-AP-BRACKET-1</t>
  </si>
  <si>
    <t>802.11n AP Low Profile Mounting Bracket (Default)</t>
  </si>
  <si>
    <t>SWAP2600-RCOVRY-K9</t>
  </si>
  <si>
    <t>Cisco 2600 Series IOS WIRELESS LAN RECOVERY</t>
  </si>
  <si>
    <t>20.0</t>
  </si>
  <si>
    <t>UCS-SP7-B200-E</t>
  </si>
  <si>
    <t>UCS SP7 B200 ENT 2x6248 1xCH 2xB200w/2xE5-2609v2 64G</t>
  </si>
  <si>
    <t>20.1</t>
  </si>
  <si>
    <t>UCS-SP-INFRA-CHSS</t>
  </si>
  <si>
    <t>UCS SP BASE 5108 Blade Svr AC Chassis</t>
  </si>
  <si>
    <t>20.1.0.1</t>
  </si>
  <si>
    <t>CON-SNT-SPINFRAC</t>
  </si>
  <si>
    <t>SMARTNET 8X5XNBD 5108 Blade Server Chassis</t>
  </si>
  <si>
    <t>20.1.1</t>
  </si>
  <si>
    <t>N01-UAC1</t>
  </si>
  <si>
    <t>Single phase AC power module for UCS 5108</t>
  </si>
  <si>
    <t>20.1.2</t>
  </si>
  <si>
    <t>N20-CAK</t>
  </si>
  <si>
    <t>Accessory kit for UCS 5108 Blade Server Chassis</t>
  </si>
  <si>
    <t>20.1.3</t>
  </si>
  <si>
    <t>N20-CBLKB1</t>
  </si>
  <si>
    <t>Blade slot blanking panel for UCS 5108/single slot</t>
  </si>
  <si>
    <t>20.1.4</t>
  </si>
  <si>
    <t>N20-FAN5</t>
  </si>
  <si>
    <t>Fan module for UCS 5108</t>
  </si>
  <si>
    <t>20.1.5</t>
  </si>
  <si>
    <t>N20-FW011</t>
  </si>
  <si>
    <t>UCS Blade Server Chassis FW Package 2.1</t>
  </si>
  <si>
    <t>20.1.6</t>
  </si>
  <si>
    <t>UCS-IOM-2208XP</t>
  </si>
  <si>
    <t>UCS 2208XP I/O Module (8 External, 32 Internal 10Gb Ports)</t>
  </si>
  <si>
    <t>20.1.7</t>
  </si>
  <si>
    <t>UCSB-PSU-2500ACPL</t>
  </si>
  <si>
    <t>2500W Platinum AC Hot Plug Power Supply for UCS 5108 Chassis</t>
  </si>
  <si>
    <t>20.1.8</t>
  </si>
  <si>
    <t>Power Cord, 250Vac 16A, Europe</t>
  </si>
  <si>
    <t>20.2</t>
  </si>
  <si>
    <t>UCS-SP7-INFR-FI48</t>
  </si>
  <si>
    <t>(Not sold standalone) UCS 6248UP 1RU Fabric Int w/12p LIC</t>
  </si>
  <si>
    <t>20.2.0.1</t>
  </si>
  <si>
    <t>CON-SNT-SP7F6248</t>
  </si>
  <si>
    <t>SMARTNET 8X5XNBD TBD</t>
  </si>
  <si>
    <t>20.2.1</t>
  </si>
  <si>
    <t>CAB-9K10A-EU</t>
  </si>
  <si>
    <t>Power Cord, 250VAC 10A CEE 7/7 Plug, EU</t>
  </si>
  <si>
    <t>20.2.2</t>
  </si>
  <si>
    <t>DS-SFP-FC8G-SW</t>
  </si>
  <si>
    <t>8 Gbps Fibre Channel SW SFP+, LC</t>
  </si>
  <si>
    <t>20.2.3</t>
  </si>
  <si>
    <t>N10-MGT011</t>
  </si>
  <si>
    <t>UCS Manager v2.1</t>
  </si>
  <si>
    <t>20.2.4</t>
  </si>
  <si>
    <t>SFP-10G-SR</t>
  </si>
  <si>
    <t>20.2.5</t>
  </si>
  <si>
    <t>SFP-H10GB-CU3M</t>
  </si>
  <si>
    <t>10GBASE-CU SFP+ Cable 3 Meter</t>
  </si>
  <si>
    <t>20.2.6</t>
  </si>
  <si>
    <t>UCS-ACC-6248UP</t>
  </si>
  <si>
    <t>UCS 6248UP Chassis Accessory Kit</t>
  </si>
  <si>
    <t>20.2.7</t>
  </si>
  <si>
    <t>UCS-BLKE-6200</t>
  </si>
  <si>
    <t>UCS 6200 Series Expansion Module Blank</t>
  </si>
  <si>
    <t>20.2.8</t>
  </si>
  <si>
    <t>UCS-FAN-6248UP</t>
  </si>
  <si>
    <t>UCS 6248UP Fan Module</t>
  </si>
  <si>
    <t>20.2.9</t>
  </si>
  <si>
    <t>UCS-FI-DL2</t>
  </si>
  <si>
    <t>UCS 6248 Layer 2 Daughter Card</t>
  </si>
  <si>
    <t>20.2.10</t>
  </si>
  <si>
    <t>UCS-PSU-6248UP-AC</t>
  </si>
  <si>
    <t>UCS 6248UP Power Supply/100-240VAC</t>
  </si>
  <si>
    <t>20.3</t>
  </si>
  <si>
    <t>UCS-SP7-SR-B200-E</t>
  </si>
  <si>
    <t>(Not a standalone SKU) B200M3 w/ 2xE52609B8x8GBVIC1240</t>
  </si>
  <si>
    <t>20.3.0.1</t>
  </si>
  <si>
    <t>CON-SNT-SP7B200E</t>
  </si>
  <si>
    <t>20.3.1</t>
  </si>
  <si>
    <t>N20-BBLKD</t>
  </si>
  <si>
    <t>UCS 2.5 inch HDD blanking panel</t>
  </si>
  <si>
    <t>20.3.2</t>
  </si>
  <si>
    <t>UCS-CPU-E52609B</t>
  </si>
  <si>
    <t>2.50 GHz E5-2609 v2/80W 4C/10MB Cache/DDR3 1333MHz</t>
  </si>
  <si>
    <t>20.3.3</t>
  </si>
  <si>
    <t>UCS-MR-1X082RZ-A</t>
  </si>
  <si>
    <t>8GB DDR3-1866-MHz RDIMM/PC3-14900/dual rank/x4/1.5v</t>
  </si>
  <si>
    <t>20.3.4</t>
  </si>
  <si>
    <t>UCSB-HS-01-EP</t>
  </si>
  <si>
    <t>CPU Heat Sink for UCS B200 M3 and B420 M3</t>
  </si>
  <si>
    <t>20.3.5</t>
  </si>
  <si>
    <t>UCSB-MLOM-40G-01</t>
  </si>
  <si>
    <t>Cisco UCS VIC 1240 modular LOM for M3 blade servers</t>
  </si>
  <si>
    <t>21.0</t>
  </si>
  <si>
    <t>A03-D600GA2=</t>
  </si>
  <si>
    <t>600GB 6Gb SAS 10K RPM SFF HDD/hot plug/drive sled mounted</t>
  </si>
  <si>
    <t>Serwer blade pod Prime Infrastructure, ISE, MSE</t>
  </si>
  <si>
    <t>Dyski Twarde do serwerów</t>
  </si>
  <si>
    <t>L-LIC-CT3850-UPG</t>
  </si>
  <si>
    <t>Upg license SKU for Cisco 3850 WirelessController (e-deliv)</t>
  </si>
  <si>
    <t>CON-SNT-LICCT385U</t>
  </si>
  <si>
    <t>SMARTNET 8X5XNBD Upgrade license SKU for Cisco 3850 Wirel</t>
  </si>
  <si>
    <t>L-LIC-CTIOS-1A</t>
  </si>
  <si>
    <t>AP adder license for IOS based Wireless LAN Controllers</t>
  </si>
  <si>
    <t>1.1.0.1</t>
  </si>
  <si>
    <t>CON-SNT-LCTIOS1A</t>
  </si>
  <si>
    <t>SMARTNET 8X5XNBD AP adder license for</t>
  </si>
  <si>
    <t>AIR-CT5508-50-K9</t>
  </si>
  <si>
    <t>5508 Series Controller for up to 50 APs</t>
  </si>
  <si>
    <t>CON-SNT-CT5508</t>
  </si>
  <si>
    <t>SMARTNET 8X5XNBD 5508 Series Controller for up to 50 APs</t>
  </si>
  <si>
    <t>SWC5500K9-76</t>
  </si>
  <si>
    <t>Cisco Unified Wireless Controller SW Release 7.6</t>
  </si>
  <si>
    <t>LIC-CT5508-50</t>
  </si>
  <si>
    <t>50 AP Base license</t>
  </si>
  <si>
    <t>LIC-CT5508-BASE</t>
  </si>
  <si>
    <t>Base Software License</t>
  </si>
  <si>
    <t>PI-MSE-PRMO-INSRT</t>
  </si>
  <si>
    <t>Insert Packout - PI-MSE</t>
  </si>
  <si>
    <t>AIR-PWR-5500-AC</t>
  </si>
  <si>
    <t>Cisco 5500 Series Wireless Controller Redundant Power Supply</t>
  </si>
  <si>
    <t>GLC-T=</t>
  </si>
  <si>
    <t>1000BASE-T SFP</t>
  </si>
  <si>
    <t>L-LIC-CT5508-UPG</t>
  </si>
  <si>
    <t>Primary SKU for CT5508 upgrade licenses (Delivery via Email)</t>
  </si>
  <si>
    <t>3.0.1</t>
  </si>
  <si>
    <t>CON-SNT-LCTUPG</t>
  </si>
  <si>
    <t>SMARTNET 8X5XNBD Primary SKU</t>
  </si>
  <si>
    <t>L-LIC-CT5508-25A</t>
  </si>
  <si>
    <t>25 AP Adder License for the 5508 Controller (eDelivery)</t>
  </si>
  <si>
    <t>3.1.0.1</t>
  </si>
  <si>
    <t>CON-SNT-LCT25A</t>
  </si>
  <si>
    <t>SMARTNET 8X5XNBD 25 AP Adder License for the 5508</t>
  </si>
  <si>
    <t>AIR-CT5508-HA-K9</t>
  </si>
  <si>
    <t>Cisco 5508 Series Wireless Controller for High Availability</t>
  </si>
  <si>
    <t>CON-SNT-CT5508HA</t>
  </si>
  <si>
    <t>SMARTNET 8X5XNBD Cisco 5508 Series Wi</t>
  </si>
  <si>
    <t>SWC5500K9-75</t>
  </si>
  <si>
    <t>Cisco Unified Wireless Controller SW Release 7.5</t>
  </si>
  <si>
    <t>AIR-CT2504-5-K9</t>
  </si>
  <si>
    <t>2504 Wireless Controller with 5 AP Licenses</t>
  </si>
  <si>
    <t>CON-SNT-CT255</t>
  </si>
  <si>
    <t>SMARTNET 8X5XNBD 2504 Wireless LAN Co</t>
  </si>
  <si>
    <t>AIR-CT2504-K9</t>
  </si>
  <si>
    <t>2504 Wireless Controller with 0 AP Licenses</t>
  </si>
  <si>
    <t>AIR-CT2504-SW-7.5</t>
  </si>
  <si>
    <t>Cisco 2504 Wireless Controller SW Rel. 7.5</t>
  </si>
  <si>
    <t>CAB-AC2E</t>
  </si>
  <si>
    <t>AC Power cord Europe</t>
  </si>
  <si>
    <t>AIR-CT2504-CCBL</t>
  </si>
  <si>
    <t>2504 Wireless Controller Console Cable</t>
  </si>
  <si>
    <t>LIC-CT2504-5</t>
  </si>
  <si>
    <t>5 AP License for 2504 WLAN Controller</t>
  </si>
  <si>
    <t>LIC-CT2504-BASE</t>
  </si>
  <si>
    <t>1.7</t>
  </si>
  <si>
    <t>PS-SWITCH-AC-2P</t>
  </si>
  <si>
    <t>2 Prong C7/C8 On-Off AC Power Supply Switch</t>
  </si>
  <si>
    <t>L-LIC-CT2504-UPG</t>
  </si>
  <si>
    <t>Upgrade Options for 2504 WLAN Controller (e-Delivery)</t>
  </si>
  <si>
    <t>2.0.1</t>
  </si>
  <si>
    <t>CON-SNT-LCT25UP</t>
  </si>
  <si>
    <t>SMARTNET 8X5XNBD Upgrade Options for 2504 WLAN Controller</t>
  </si>
  <si>
    <t>L-LIC-CT2504-5A</t>
  </si>
  <si>
    <t>5 AP Adder Licenses for 2504 WLAN Controller (e-Delivery)</t>
  </si>
  <si>
    <t>2.1.0.1</t>
  </si>
  <si>
    <t>CON-SNT-LCT255A</t>
  </si>
  <si>
    <t>SMARTNET 8X5XNBD 5 AP Adder Licenses for 2504 WLAN</t>
  </si>
  <si>
    <t>AIR-CT2504-HA-K9</t>
  </si>
  <si>
    <t>2504 Wireless Controller for High Availability</t>
  </si>
  <si>
    <t>CON-SNT-CT2504HA</t>
  </si>
  <si>
    <t>SMARTNET 8X5XNBD 2504 Wireless Controller for High Availa</t>
  </si>
  <si>
    <t xml:space="preserve">Punkt dostępowy 3700 </t>
  </si>
  <si>
    <t xml:space="preserve">Punkt dostępowy 3600 </t>
  </si>
  <si>
    <t>Licencje na kontoler na przełączniku c3850</t>
  </si>
  <si>
    <t>Kontroler sieci bezprzewodowej 5508 z 75 licencjami</t>
  </si>
  <si>
    <t xml:space="preserve">Redundatny kontroler sieci bezprzewodowej 5508 </t>
  </si>
  <si>
    <t>Kontroler sieci bezprzewodowej 2504 z 5 licencjami</t>
  </si>
  <si>
    <t>Kontroler sieci bezprzewodowej 2504 z 10 licencjami</t>
  </si>
  <si>
    <t>Redundatny kontroler sieci bezprzewodowej 2504</t>
  </si>
  <si>
    <t>23.0</t>
  </si>
  <si>
    <t>L-LIC-CT3650-UPG</t>
  </si>
  <si>
    <t>Upg license SKU for Cisco 3650 Wireless Controller (e-deliv)</t>
  </si>
  <si>
    <t>23.0.1</t>
  </si>
  <si>
    <t>CON-SNT-LIC3650P</t>
  </si>
  <si>
    <t>SMARTNET 8X5XNBD Upg license SKU for</t>
  </si>
  <si>
    <t>23.1</t>
  </si>
  <si>
    <t>23.1.0.1</t>
  </si>
  <si>
    <t>24.0</t>
  </si>
  <si>
    <t>L-ISE-BSE-5K=</t>
  </si>
  <si>
    <t>Cisco Identity Services Engine 5000 EndPoint Base License</t>
  </si>
  <si>
    <t>25.0</t>
  </si>
  <si>
    <t>L-MSE-7.0-K9</t>
  </si>
  <si>
    <t>MSE Virtual Appliance (Please select L-MSE-PAK for MSE Lic)</t>
  </si>
  <si>
    <t>25.0.1</t>
  </si>
  <si>
    <t>CON-SAU-LMSE7K</t>
  </si>
  <si>
    <t>SW APP SUPP + UPGR MSE Virtual Appliance</t>
  </si>
  <si>
    <t>26.0</t>
  </si>
  <si>
    <t>L-MSE-PAK</t>
  </si>
  <si>
    <t>MSE License PAK (E Delivery)</t>
  </si>
  <si>
    <t>26.1</t>
  </si>
  <si>
    <t>PRO-L-LS-100AP</t>
  </si>
  <si>
    <t>Promotion- 100 AP Base Location Services license</t>
  </si>
  <si>
    <t>26.2</t>
  </si>
  <si>
    <t>L-WIPS-ELM-100AP</t>
  </si>
  <si>
    <t>100 AP WIPS Enhanced Local Mode licenses</t>
  </si>
  <si>
    <t>27.0</t>
  </si>
  <si>
    <t>SNS-3495-K9</t>
  </si>
  <si>
    <t>Large Secure Server for ISE  ACS and NAC Applications</t>
  </si>
  <si>
    <t>27.0.1</t>
  </si>
  <si>
    <t>CON-SNT-SNS3495</t>
  </si>
  <si>
    <t>SMARTNET 8X5XNBD Large Secure Server</t>
  </si>
  <si>
    <t>27.1</t>
  </si>
  <si>
    <t>SW-3495-ISE-K9</t>
  </si>
  <si>
    <t>Cisco ISE Software version 1.2 for SNS-3495-K9</t>
  </si>
  <si>
    <t>27.2</t>
  </si>
  <si>
    <t>ISE-SNS-ACCYKIT</t>
  </si>
  <si>
    <t>ISE SNS Accessory Kit</t>
  </si>
  <si>
    <t>27.3</t>
  </si>
  <si>
    <t>Power Cord 250VAC 10A CEE 7/7 Plug EU</t>
  </si>
  <si>
    <t>27.4</t>
  </si>
  <si>
    <t>SNS-4GBSR-1X041RY</t>
  </si>
  <si>
    <t>4GB 1600 Mhz Memory Module</t>
  </si>
  <si>
    <t>27.5</t>
  </si>
  <si>
    <t>SNS-600GB-HDD</t>
  </si>
  <si>
    <t>600 GB Hard Disk Drive</t>
  </si>
  <si>
    <t>27.6</t>
  </si>
  <si>
    <t>SNS-650W-PSU</t>
  </si>
  <si>
    <t>650W power supply for C-series rack servers + cord (configur</t>
  </si>
  <si>
    <t>27.7</t>
  </si>
  <si>
    <t>SNS-CPU-2609-E5</t>
  </si>
  <si>
    <t>2.4 GHz E5-2609/80W 4C/10MB Cache/DDR3 1600MHz</t>
  </si>
  <si>
    <t>27.8</t>
  </si>
  <si>
    <t>SNS-N2XX-ABPCI01</t>
  </si>
  <si>
    <t>Broadcom 5709 Dual Port 10/100/1Gb NIC w/TOE iSCSI</t>
  </si>
  <si>
    <t>27.9</t>
  </si>
  <si>
    <t>SNS-RAID-11-C220</t>
  </si>
  <si>
    <t>Mezanine RAID for C220</t>
  </si>
  <si>
    <t>27.10</t>
  </si>
  <si>
    <t>SNS-UCS-SSL-CATD</t>
  </si>
  <si>
    <t>Cavium Card</t>
  </si>
  <si>
    <t>27.11</t>
  </si>
  <si>
    <t>SNS-UCS-TPM</t>
  </si>
  <si>
    <t>Trusted Platform Module for UCS servers</t>
  </si>
  <si>
    <t>28.0</t>
  </si>
  <si>
    <t>AIR-MSE-3355-K9</t>
  </si>
  <si>
    <t>MSE 3355 Hardware SKU (Please select L-MSE-PAK for MSE Lic)</t>
  </si>
  <si>
    <t>28.0.1</t>
  </si>
  <si>
    <t>CON-SNT-MSE3355</t>
  </si>
  <si>
    <t>SMARTNET 8X5XNBD MSE 3355 Hardware SKU</t>
  </si>
  <si>
    <t>28.1</t>
  </si>
  <si>
    <t>SWMSE3355K9</t>
  </si>
  <si>
    <t>Cisco 3355 Mobility Services Engine SW</t>
  </si>
  <si>
    <t>28.2</t>
  </si>
  <si>
    <t>28.3</t>
  </si>
  <si>
    <t>Licencje na kontoler na przełączniku c3650</t>
  </si>
  <si>
    <t>29.0</t>
  </si>
  <si>
    <t>ISE-VM-K9=</t>
  </si>
  <si>
    <t>Cisco Identity Services Engine Virtual Machine Image</t>
  </si>
  <si>
    <t>29.0.1</t>
  </si>
  <si>
    <t>CON-SAU-ISEVM</t>
  </si>
  <si>
    <t>SW APP SUPP + UPGR Cisco Identity Services Engine Virtual M</t>
  </si>
  <si>
    <t>System ISE + 5000 licencji Base</t>
  </si>
  <si>
    <t>Dedykowany appliance pod ISE (nie potrzeba licencji na VM)</t>
  </si>
  <si>
    <t>MSE - oprogramowanie + licencje</t>
  </si>
  <si>
    <t>Dedykowany appliance pod MSE</t>
  </si>
  <si>
    <t>Ilość</t>
  </si>
  <si>
    <t>Lp.</t>
  </si>
  <si>
    <t>PN</t>
  </si>
  <si>
    <t>Opis</t>
  </si>
  <si>
    <t>Cena katalogowa w USD netto</t>
  </si>
  <si>
    <t>Wartość w USD netto</t>
  </si>
  <si>
    <t>Kurs USD/PLN</t>
  </si>
  <si>
    <t>Serwis</t>
  </si>
  <si>
    <t>Wartość w PLN brutto</t>
  </si>
  <si>
    <t>Dokument stanowi tajeminicę przedsiębiorstwa i nie może być udostępniony innym podmiotom.</t>
  </si>
  <si>
    <t>Zadanie 1</t>
  </si>
  <si>
    <t>Zadanie 2</t>
  </si>
  <si>
    <t>Zadanie 3</t>
  </si>
  <si>
    <t>Zadanie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</si>
</sst>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rgb="FF000000"/>
      <name val="Calibri"/>
      <family val="2"/>
    </font>
    <font>
      <sz val="11"/>
      <color indexed="8"/>
      <name val="Czcionka tekstu podstawowego"/>
      <family val="2"/>
    </font>
    <font>
      <b/>
      <sz val="8"/>
      <name val="Microsoft Sans Serif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b/>
      <sz val="8"/>
      <color indexed="8"/>
      <name val="Calibri"/>
      <family val="0"/>
    </font>
    <font>
      <b/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Cambria"/>
      <family val="0"/>
    </font>
    <font>
      <sz val="12"/>
      <color indexed="8"/>
      <name val="Cambr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i/>
      <sz val="12"/>
      <color rgb="FFFF0000"/>
      <name val="Cambria"/>
      <family val="0"/>
    </font>
    <font>
      <sz val="12"/>
      <color rgb="FF000000"/>
      <name val="Cambria"/>
      <family val="0"/>
    </font>
    <font>
      <b/>
      <sz val="10"/>
      <color rgb="FF00000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4" borderId="0" applyNumberFormat="0" applyBorder="0" applyAlignment="0" applyProtection="0"/>
    <xf numFmtId="0" fontId="32" fillId="7" borderId="0" applyNumberFormat="0" applyBorder="0" applyAlignment="0" applyProtection="0"/>
    <xf numFmtId="0" fontId="32" fillId="11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2" borderId="0" applyNumberFormat="0" applyBorder="0" applyAlignment="0" applyProtection="0"/>
    <xf numFmtId="0" fontId="32" fillId="4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16" borderId="1" applyNumberFormat="0" applyAlignment="0" applyProtection="0"/>
    <xf numFmtId="0" fontId="34" fillId="2" borderId="2" applyNumberFormat="0" applyAlignment="0" applyProtection="0"/>
    <xf numFmtId="0" fontId="35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18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2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2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2" fillId="22" borderId="0" xfId="0" applyNumberFormat="1" applyFont="1" applyFill="1" applyAlignment="1" applyProtection="1">
      <alignment horizontal="left" vertical="center"/>
      <protection locked="0"/>
    </xf>
    <xf numFmtId="0" fontId="9" fillId="22" borderId="0" xfId="0" applyFont="1" applyFill="1" applyAlignment="1">
      <alignment horizontal="right" wrapText="1"/>
    </xf>
    <xf numFmtId="4" fontId="9" fillId="22" borderId="0" xfId="0" applyNumberFormat="1" applyFont="1" applyFill="1" applyAlignment="1">
      <alignment horizontal="right" wrapText="1"/>
    </xf>
    <xf numFmtId="0" fontId="7" fillId="23" borderId="10" xfId="0" applyFont="1" applyFill="1" applyBorder="1" applyAlignment="1">
      <alignment horizontal="center" wrapText="1"/>
    </xf>
    <xf numFmtId="0" fontId="7" fillId="24" borderId="11" xfId="0" applyFont="1" applyFill="1" applyBorder="1" applyAlignment="1">
      <alignment horizontal="center" wrapText="1"/>
    </xf>
    <xf numFmtId="0" fontId="7" fillId="24" borderId="11" xfId="0" applyFont="1" applyFill="1" applyBorder="1" applyAlignment="1">
      <alignment horizontal="left" wrapText="1"/>
    </xf>
    <xf numFmtId="49" fontId="7" fillId="22" borderId="11" xfId="0" applyNumberFormat="1" applyFont="1" applyFill="1" applyBorder="1" applyAlignment="1">
      <alignment horizontal="right" wrapText="1"/>
    </xf>
    <xf numFmtId="49" fontId="7" fillId="22" borderId="11" xfId="0" applyNumberFormat="1" applyFont="1" applyFill="1" applyBorder="1" applyAlignment="1">
      <alignment horizontal="left" wrapText="1"/>
    </xf>
    <xf numFmtId="0" fontId="6" fillId="22" borderId="11" xfId="0" applyFont="1" applyFill="1" applyBorder="1" applyAlignment="1">
      <alignment wrapText="1"/>
    </xf>
    <xf numFmtId="0" fontId="6" fillId="22" borderId="11" xfId="0" applyFont="1" applyFill="1" applyBorder="1" applyAlignment="1">
      <alignment horizontal="right" wrapText="1"/>
    </xf>
    <xf numFmtId="40" fontId="6" fillId="22" borderId="11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/>
    </xf>
    <xf numFmtId="49" fontId="6" fillId="22" borderId="11" xfId="0" applyNumberFormat="1" applyFont="1" applyFill="1" applyBorder="1" applyAlignment="1">
      <alignment horizontal="right" wrapText="1"/>
    </xf>
    <xf numFmtId="49" fontId="6" fillId="22" borderId="11" xfId="0" applyNumberFormat="1" applyFont="1" applyFill="1" applyBorder="1" applyAlignment="1">
      <alignment horizontal="left" wrapText="1" indent="1"/>
    </xf>
    <xf numFmtId="0" fontId="8" fillId="22" borderId="11" xfId="0" applyFont="1" applyFill="1" applyBorder="1" applyAlignment="1">
      <alignment horizontal="right" wrapText="1"/>
    </xf>
    <xf numFmtId="4" fontId="8" fillId="22" borderId="11" xfId="0" applyNumberFormat="1" applyFont="1" applyFill="1" applyBorder="1" applyAlignment="1">
      <alignment horizontal="right" wrapText="1"/>
    </xf>
    <xf numFmtId="40" fontId="7" fillId="22" borderId="11" xfId="0" applyNumberFormat="1" applyFont="1" applyFill="1" applyBorder="1" applyAlignment="1">
      <alignment horizontal="right" wrapText="1"/>
    </xf>
    <xf numFmtId="49" fontId="6" fillId="22" borderId="11" xfId="0" applyNumberFormat="1" applyFont="1" applyFill="1" applyBorder="1" applyAlignment="1">
      <alignment horizontal="left" wrapText="1" indent="2"/>
    </xf>
    <xf numFmtId="0" fontId="7" fillId="25" borderId="10" xfId="0" applyFont="1" applyFill="1" applyBorder="1" applyAlignment="1">
      <alignment horizontal="center" wrapText="1"/>
    </xf>
    <xf numFmtId="49" fontId="7" fillId="22" borderId="11" xfId="0" applyNumberFormat="1" applyFont="1" applyFill="1" applyBorder="1" applyAlignment="1">
      <alignment horizontal="left" wrapText="1" indent="1"/>
    </xf>
    <xf numFmtId="0" fontId="43" fillId="22" borderId="11" xfId="0" applyFont="1" applyFill="1" applyBorder="1" applyAlignment="1">
      <alignment horizontal="left" vertical="top" wrapText="1"/>
    </xf>
    <xf numFmtId="0" fontId="9" fillId="22" borderId="11" xfId="0" applyFont="1" applyFill="1" applyBorder="1" applyAlignment="1">
      <alignment horizontal="right" wrapText="1"/>
    </xf>
    <xf numFmtId="4" fontId="9" fillId="22" borderId="11" xfId="0" applyNumberFormat="1" applyFont="1" applyFill="1" applyBorder="1" applyAlignment="1">
      <alignment horizontal="right" wrapText="1"/>
    </xf>
    <xf numFmtId="4" fontId="10" fillId="0" borderId="11" xfId="0" applyNumberFormat="1" applyFont="1" applyBorder="1" applyAlignment="1">
      <alignment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11" fillId="0" borderId="12" xfId="0" applyFont="1" applyBorder="1" applyAlignment="1">
      <alignment horizontal="center"/>
    </xf>
    <xf numFmtId="0" fontId="8" fillId="22" borderId="11" xfId="0" applyFont="1" applyFill="1" applyBorder="1" applyAlignment="1">
      <alignment horizontal="right"/>
    </xf>
    <xf numFmtId="0" fontId="8" fillId="22" borderId="11" xfId="0" applyFont="1" applyFill="1" applyBorder="1" applyAlignment="1">
      <alignment horizontal="right" wrapText="1"/>
    </xf>
    <xf numFmtId="0" fontId="9" fillId="22" borderId="0" xfId="0" applyFont="1" applyFill="1" applyAlignment="1">
      <alignment horizontal="right"/>
    </xf>
    <xf numFmtId="0" fontId="9" fillId="22" borderId="0" xfId="0" applyFont="1" applyFill="1" applyAlignment="1">
      <alignment horizontal="right" wrapText="1"/>
    </xf>
    <xf numFmtId="0" fontId="46" fillId="0" borderId="12" xfId="0" applyFont="1" applyBorder="1" applyAlignment="1">
      <alignment horizontal="center"/>
    </xf>
    <xf numFmtId="0" fontId="9" fillId="22" borderId="11" xfId="0" applyFont="1" applyFill="1" applyBorder="1" applyAlignment="1">
      <alignment horizontal="right"/>
    </xf>
    <xf numFmtId="0" fontId="9" fillId="22" borderId="11" xfId="0" applyFont="1" applyFill="1" applyBorder="1" applyAlignment="1">
      <alignment horizontal="right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lLevel_2" xfId="39"/>
    <cellStyle name="Dane wejściowe" xfId="40"/>
    <cellStyle name="Dane wyjściowe" xfId="41"/>
    <cellStyle name="Dobre" xfId="42"/>
    <cellStyle name="Comma" xfId="43"/>
    <cellStyle name="Comma [0]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50</xdr:row>
      <xdr:rowOff>9525</xdr:rowOff>
    </xdr:from>
    <xdr:to>
      <xdr:col>7</xdr:col>
      <xdr:colOff>361950</xdr:colOff>
      <xdr:row>51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238875" y="8877300"/>
          <a:ext cx="542925" cy="190500"/>
          <a:chOff x="2129429" y="1666170"/>
          <a:chExt cx="1889" cy="1002"/>
        </a:xfrm>
        <a:solidFill>
          <a:srgbClr val="FFFFFF"/>
        </a:solidFill>
      </xdr:grpSpPr>
      <xdr:sp>
        <xdr:nvSpPr>
          <xdr:cNvPr id="2" name="AutoShape 4"/>
          <xdr:cNvSpPr>
            <a:spLocks noChangeAspect="1"/>
          </xdr:cNvSpPr>
        </xdr:nvSpPr>
        <xdr:spPr>
          <a:xfrm>
            <a:off x="2129429" y="1666170"/>
            <a:ext cx="1889" cy="10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 </a:t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2129959" y="1666821"/>
            <a:ext cx="99" cy="351"/>
          </a:xfrm>
          <a:prstGeom prst="rect">
            <a:avLst/>
          </a:prstGeom>
          <a:solidFill>
            <a:srgbClr val="B21A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 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657225</xdr:colOff>
      <xdr:row>56</xdr:row>
      <xdr:rowOff>9525</xdr:rowOff>
    </xdr:from>
    <xdr:to>
      <xdr:col>7</xdr:col>
      <xdr:colOff>609600</xdr:colOff>
      <xdr:row>57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6353175" y="9915525"/>
          <a:ext cx="609600" cy="190500"/>
          <a:chOff x="2129429" y="1666170"/>
          <a:chExt cx="1889" cy="1002"/>
        </a:xfrm>
        <a:solidFill>
          <a:srgbClr val="FFFFFF"/>
        </a:solidFill>
      </xdr:grpSpPr>
      <xdr:sp>
        <xdr:nvSpPr>
          <xdr:cNvPr id="2" name="AutoShape 4"/>
          <xdr:cNvSpPr>
            <a:spLocks noChangeAspect="1"/>
          </xdr:cNvSpPr>
        </xdr:nvSpPr>
        <xdr:spPr>
          <a:xfrm>
            <a:off x="2129429" y="1666170"/>
            <a:ext cx="1889" cy="10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 </a:t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2129960" y="1666821"/>
            <a:ext cx="89" cy="351"/>
          </a:xfrm>
          <a:prstGeom prst="rect">
            <a:avLst/>
          </a:prstGeom>
          <a:solidFill>
            <a:srgbClr val="B21A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 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86</xdr:row>
      <xdr:rowOff>161925</xdr:rowOff>
    </xdr:from>
    <xdr:to>
      <xdr:col>7</xdr:col>
      <xdr:colOff>104775</xdr:colOff>
      <xdr:row>87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6524625" y="14792325"/>
          <a:ext cx="523875" cy="190500"/>
          <a:chOff x="2129429" y="1666170"/>
          <a:chExt cx="1889" cy="1002"/>
        </a:xfrm>
        <a:solidFill>
          <a:srgbClr val="FFFFFF"/>
        </a:solidFill>
      </xdr:grpSpPr>
      <xdr:sp>
        <xdr:nvSpPr>
          <xdr:cNvPr id="2" name="AutoShape 4"/>
          <xdr:cNvSpPr>
            <a:spLocks noChangeAspect="1"/>
          </xdr:cNvSpPr>
        </xdr:nvSpPr>
        <xdr:spPr>
          <a:xfrm>
            <a:off x="2129429" y="1666170"/>
            <a:ext cx="1889" cy="10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 </a:t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2129944" y="1666821"/>
            <a:ext cx="103" cy="351"/>
          </a:xfrm>
          <a:prstGeom prst="rect">
            <a:avLst/>
          </a:prstGeom>
          <a:solidFill>
            <a:srgbClr val="B21A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 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130</xdr:row>
      <xdr:rowOff>9525</xdr:rowOff>
    </xdr:from>
    <xdr:to>
      <xdr:col>7</xdr:col>
      <xdr:colOff>314325</xdr:colOff>
      <xdr:row>131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610350" y="24564975"/>
          <a:ext cx="533400" cy="190500"/>
          <a:chOff x="2129429" y="1666170"/>
          <a:chExt cx="1889" cy="1002"/>
        </a:xfrm>
        <a:solidFill>
          <a:srgbClr val="FFFFFF"/>
        </a:solidFill>
      </xdr:grpSpPr>
      <xdr:sp>
        <xdr:nvSpPr>
          <xdr:cNvPr id="2" name="AutoShape 4"/>
          <xdr:cNvSpPr>
            <a:spLocks noChangeAspect="1"/>
          </xdr:cNvSpPr>
        </xdr:nvSpPr>
        <xdr:spPr>
          <a:xfrm>
            <a:off x="2129429" y="1666170"/>
            <a:ext cx="1889" cy="10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 </a:t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2129969" y="1666821"/>
            <a:ext cx="67" cy="351"/>
          </a:xfrm>
          <a:prstGeom prst="rect">
            <a:avLst/>
          </a:prstGeom>
          <a:solidFill>
            <a:srgbClr val="B21A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zoomScale="125" zoomScaleNormal="125" zoomScalePageLayoutView="125" workbookViewId="0" topLeftCell="A1">
      <selection activeCell="L19" sqref="L19"/>
    </sheetView>
  </sheetViews>
  <sheetFormatPr defaultColWidth="8.8515625" defaultRowHeight="15"/>
  <cols>
    <col min="1" max="1" width="4.8515625" style="1" bestFit="1" customWidth="1"/>
    <col min="2" max="2" width="21.00390625" style="1" customWidth="1"/>
    <col min="3" max="3" width="39.28125" style="1" bestFit="1" customWidth="1"/>
    <col min="4" max="4" width="8.28125" style="1" bestFit="1" customWidth="1"/>
    <col min="5" max="5" width="4.140625" style="1" customWidth="1"/>
    <col min="6" max="6" width="9.8515625" style="1" customWidth="1"/>
    <col min="7" max="7" width="8.8515625" style="1" bestFit="1" customWidth="1"/>
    <col min="8" max="8" width="9.421875" style="1" customWidth="1"/>
    <col min="9" max="9" width="7.00390625" style="1" bestFit="1" customWidth="1"/>
    <col min="10" max="10" width="9.140625" style="1" bestFit="1" customWidth="1"/>
    <col min="11" max="11" width="12.00390625" style="1" customWidth="1"/>
    <col min="12" max="12" width="35.421875" style="2" customWidth="1"/>
    <col min="13" max="16384" width="8.8515625" style="1" customWidth="1"/>
  </cols>
  <sheetData>
    <row r="1" spans="1:10" ht="13.5" customHeight="1">
      <c r="A1" s="28" t="s">
        <v>547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45">
      <c r="A2" s="20" t="s">
        <v>538</v>
      </c>
      <c r="B2" s="20" t="s">
        <v>539</v>
      </c>
      <c r="C2" s="20" t="s">
        <v>540</v>
      </c>
      <c r="D2" s="20" t="s">
        <v>544</v>
      </c>
      <c r="E2" s="20" t="s">
        <v>537</v>
      </c>
      <c r="F2" s="20" t="s">
        <v>541</v>
      </c>
      <c r="G2" s="20" t="s">
        <v>541</v>
      </c>
      <c r="H2" s="20" t="s">
        <v>542</v>
      </c>
      <c r="I2" s="20" t="s">
        <v>543</v>
      </c>
      <c r="J2" s="20" t="s">
        <v>545</v>
      </c>
    </row>
    <row r="3" spans="1:10" ht="22.5">
      <c r="A3" s="6"/>
      <c r="B3" s="6" t="s">
        <v>180</v>
      </c>
      <c r="C3" s="6"/>
      <c r="D3" s="6"/>
      <c r="E3" s="6"/>
      <c r="F3" s="6"/>
      <c r="G3" s="6"/>
      <c r="H3" s="6"/>
      <c r="I3" s="6">
        <v>3.1</v>
      </c>
      <c r="J3" s="6"/>
    </row>
    <row r="4" spans="1:10" ht="12.75" customHeight="1">
      <c r="A4" s="8" t="s">
        <v>4</v>
      </c>
      <c r="B4" s="9" t="s">
        <v>104</v>
      </c>
      <c r="C4" s="10" t="s">
        <v>103</v>
      </c>
      <c r="D4" s="10" t="s">
        <v>0</v>
      </c>
      <c r="E4" s="11">
        <v>1</v>
      </c>
      <c r="F4" s="12">
        <v>6595</v>
      </c>
      <c r="G4" s="12">
        <f>IF(ISNUMBER(E4),IF(ISNUMBER(F4),F4*E4,"--"),"--")</f>
        <v>6595</v>
      </c>
      <c r="H4" s="12">
        <f>IF(ISNUMBER(G4),ROUND(G4-IF(ISNUMBER(#REF!),G4*#REF!/100,0),2),"--")</f>
        <v>6595</v>
      </c>
      <c r="I4" s="13"/>
      <c r="J4" s="12">
        <f aca="true" t="shared" si="0" ref="J4:J11">H4*1.23*$I$3</f>
        <v>25146.735</v>
      </c>
    </row>
    <row r="5" spans="1:10" ht="12.75" customHeight="1">
      <c r="A5" s="14" t="s">
        <v>107</v>
      </c>
      <c r="B5" s="15" t="s">
        <v>106</v>
      </c>
      <c r="C5" s="10" t="s">
        <v>105</v>
      </c>
      <c r="D5" s="10" t="s">
        <v>1</v>
      </c>
      <c r="E5" s="10">
        <v>1</v>
      </c>
      <c r="F5" s="12">
        <v>455.4</v>
      </c>
      <c r="G5" s="12">
        <f>IF(ISNUMBER(E5),IF(ISNUMBER(F5),F5*E5,"--"),"--")</f>
        <v>455.4</v>
      </c>
      <c r="H5" s="12">
        <f>IF(ISNUMBER(G5),ROUND(G5-IF(ISNUMBER(#REF!),G5*#REF!/100,0),2),"--")</f>
        <v>455.4</v>
      </c>
      <c r="I5" s="13"/>
      <c r="J5" s="12">
        <f t="shared" si="0"/>
        <v>1736.4401999999998</v>
      </c>
    </row>
    <row r="6" spans="1:10" ht="12.75" customHeight="1">
      <c r="A6" s="14" t="s">
        <v>110</v>
      </c>
      <c r="B6" s="15" t="s">
        <v>109</v>
      </c>
      <c r="C6" s="10" t="s">
        <v>108</v>
      </c>
      <c r="D6" s="10" t="s">
        <v>0</v>
      </c>
      <c r="E6" s="10">
        <v>1</v>
      </c>
      <c r="F6" s="12">
        <v>0</v>
      </c>
      <c r="G6" s="12">
        <f>IF(ISNUMBER(E6),IF(ISNUMBER(F6),F6*E6,"--"),"--")</f>
        <v>0</v>
      </c>
      <c r="H6" s="12">
        <f>IF(ISNUMBER(G6),ROUND(G6-IF(ISNUMBER(#REF!),G6*#REF!/100,0),2),"--")</f>
        <v>0</v>
      </c>
      <c r="I6" s="13"/>
      <c r="J6" s="12">
        <f t="shared" si="0"/>
        <v>0</v>
      </c>
    </row>
    <row r="7" spans="1:10" ht="12.75" customHeight="1">
      <c r="A7" s="14" t="s">
        <v>113</v>
      </c>
      <c r="B7" s="15" t="s">
        <v>112</v>
      </c>
      <c r="C7" s="10" t="s">
        <v>111</v>
      </c>
      <c r="D7" s="10" t="s">
        <v>0</v>
      </c>
      <c r="E7" s="10">
        <v>1</v>
      </c>
      <c r="F7" s="12">
        <v>0</v>
      </c>
      <c r="G7" s="12">
        <f>IF(ISNUMBER(E7),IF(ISNUMBER(F7),F7*E7,"--"),"--")</f>
        <v>0</v>
      </c>
      <c r="H7" s="12">
        <f>IF(ISNUMBER(G7),ROUND(G7-IF(ISNUMBER(#REF!),G7*#REF!/100,0),2),"--")</f>
        <v>0</v>
      </c>
      <c r="I7" s="13"/>
      <c r="J7" s="12">
        <f t="shared" si="0"/>
        <v>0</v>
      </c>
    </row>
    <row r="8" spans="1:10" ht="12.75" customHeight="1">
      <c r="A8" s="13" t="s">
        <v>3</v>
      </c>
      <c r="B8" s="16" t="s">
        <v>3</v>
      </c>
      <c r="C8" s="16" t="s">
        <v>3</v>
      </c>
      <c r="D8" s="16" t="s">
        <v>3</v>
      </c>
      <c r="E8" s="29" t="s">
        <v>2</v>
      </c>
      <c r="F8" s="30" t="s">
        <v>3</v>
      </c>
      <c r="G8" s="30" t="s">
        <v>3</v>
      </c>
      <c r="H8" s="17">
        <f>IF(ISERROR(MATCH("--",H4:H7,0)),SUM(H4:H7),"--")</f>
        <v>7050.4</v>
      </c>
      <c r="I8" s="13"/>
      <c r="J8" s="18">
        <f t="shared" si="0"/>
        <v>26883.1752</v>
      </c>
    </row>
    <row r="9" spans="1:10" ht="12.75" customHeight="1">
      <c r="A9" s="8" t="s">
        <v>116</v>
      </c>
      <c r="B9" s="9" t="s">
        <v>115</v>
      </c>
      <c r="C9" s="10" t="s">
        <v>114</v>
      </c>
      <c r="D9" s="10" t="s">
        <v>0</v>
      </c>
      <c r="E9" s="11">
        <v>1</v>
      </c>
      <c r="F9" s="12">
        <v>1195</v>
      </c>
      <c r="G9" s="12">
        <f>IF(ISNUMBER(E9),IF(ISNUMBER(F9),F9*E9,"--"),"--")</f>
        <v>1195</v>
      </c>
      <c r="H9" s="12">
        <f>IF(ISNUMBER(G9),ROUND(G9-IF(ISNUMBER(#REF!),G9*#REF!/100,0),2),"--")</f>
        <v>1195</v>
      </c>
      <c r="I9" s="13"/>
      <c r="J9" s="12">
        <f t="shared" si="0"/>
        <v>4556.535</v>
      </c>
    </row>
    <row r="10" spans="1:10" ht="12.75" customHeight="1">
      <c r="A10" s="14" t="s">
        <v>119</v>
      </c>
      <c r="B10" s="15" t="s">
        <v>118</v>
      </c>
      <c r="C10" s="10" t="s">
        <v>117</v>
      </c>
      <c r="D10" s="10" t="s">
        <v>0</v>
      </c>
      <c r="E10" s="10">
        <v>1</v>
      </c>
      <c r="F10" s="12">
        <v>0</v>
      </c>
      <c r="G10" s="12">
        <f>IF(ISNUMBER(E10),IF(ISNUMBER(F10),F10*E10,"--"),"--")</f>
        <v>0</v>
      </c>
      <c r="H10" s="12">
        <f>IF(ISNUMBER(G10),ROUND(G10-IF(ISNUMBER(#REF!),G10*#REF!/100,0),2),"--")</f>
        <v>0</v>
      </c>
      <c r="I10" s="13"/>
      <c r="J10" s="12">
        <f t="shared" si="0"/>
        <v>0</v>
      </c>
    </row>
    <row r="11" spans="1:10" ht="12.75" customHeight="1">
      <c r="A11" s="13" t="s">
        <v>3</v>
      </c>
      <c r="B11" s="16" t="s">
        <v>3</v>
      </c>
      <c r="C11" s="16" t="s">
        <v>3</v>
      </c>
      <c r="D11" s="16" t="s">
        <v>3</v>
      </c>
      <c r="E11" s="29" t="s">
        <v>2</v>
      </c>
      <c r="F11" s="30" t="s">
        <v>3</v>
      </c>
      <c r="G11" s="30" t="s">
        <v>3</v>
      </c>
      <c r="H11" s="17">
        <f>IF(ISERROR(MATCH("--",H9:H10,0)),SUM(H9:H10),"--")</f>
        <v>1195</v>
      </c>
      <c r="I11" s="13"/>
      <c r="J11" s="18">
        <f t="shared" si="0"/>
        <v>4556.535</v>
      </c>
    </row>
    <row r="12" spans="1:10" ht="22.5">
      <c r="A12" s="6"/>
      <c r="B12" s="7" t="s">
        <v>181</v>
      </c>
      <c r="C12" s="6"/>
      <c r="D12" s="6"/>
      <c r="E12" s="6"/>
      <c r="F12" s="6"/>
      <c r="G12" s="6"/>
      <c r="H12" s="6"/>
      <c r="I12" s="6"/>
      <c r="J12" s="6"/>
    </row>
    <row r="13" spans="1:10" ht="12.75" customHeight="1">
      <c r="A13" s="8" t="s">
        <v>122</v>
      </c>
      <c r="B13" s="9" t="s">
        <v>121</v>
      </c>
      <c r="C13" s="10" t="s">
        <v>120</v>
      </c>
      <c r="D13" s="10" t="s">
        <v>0</v>
      </c>
      <c r="E13" s="11">
        <v>1</v>
      </c>
      <c r="F13" s="12">
        <v>10400</v>
      </c>
      <c r="G13" s="12">
        <f aca="true" t="shared" si="1" ref="G13:G18">IF(ISNUMBER(E13),IF(ISNUMBER(F13),F13*E13,"--"),"--")</f>
        <v>10400</v>
      </c>
      <c r="H13" s="12">
        <f>IF(ISNUMBER(G13),ROUND(G13-IF(ISNUMBER(#REF!),G13*#REF!/100,0),2),"--")</f>
        <v>10400</v>
      </c>
      <c r="I13" s="13"/>
      <c r="J13" s="12">
        <f aca="true" t="shared" si="2" ref="J13:J25">H13*1.23*$I$3</f>
        <v>39655.200000000004</v>
      </c>
    </row>
    <row r="14" spans="1:10" ht="12.75" customHeight="1">
      <c r="A14" s="14" t="s">
        <v>125</v>
      </c>
      <c r="B14" s="15" t="s">
        <v>124</v>
      </c>
      <c r="C14" s="10" t="s">
        <v>123</v>
      </c>
      <c r="D14" s="10" t="s">
        <v>1</v>
      </c>
      <c r="E14" s="10">
        <v>1</v>
      </c>
      <c r="F14" s="12">
        <v>717.6</v>
      </c>
      <c r="G14" s="12">
        <f t="shared" si="1"/>
        <v>717.6</v>
      </c>
      <c r="H14" s="12">
        <f>IF(ISNUMBER(G14),ROUND(G14-IF(ISNUMBER(#REF!),G14*#REF!/100,0),2),"--")</f>
        <v>717.6</v>
      </c>
      <c r="I14" s="13"/>
      <c r="J14" s="12">
        <f t="shared" si="2"/>
        <v>2736.2088000000003</v>
      </c>
    </row>
    <row r="15" spans="1:10" ht="12.75" customHeight="1">
      <c r="A15" s="14" t="s">
        <v>128</v>
      </c>
      <c r="B15" s="15" t="s">
        <v>127</v>
      </c>
      <c r="C15" s="10" t="s">
        <v>126</v>
      </c>
      <c r="D15" s="10" t="s">
        <v>0</v>
      </c>
      <c r="E15" s="10">
        <v>1</v>
      </c>
      <c r="F15" s="12">
        <v>0</v>
      </c>
      <c r="G15" s="12">
        <f t="shared" si="1"/>
        <v>0</v>
      </c>
      <c r="H15" s="12">
        <f>IF(ISNUMBER(G15),ROUND(G15-IF(ISNUMBER(#REF!),G15*#REF!/100,0),2),"--")</f>
        <v>0</v>
      </c>
      <c r="I15" s="13"/>
      <c r="J15" s="12">
        <f t="shared" si="2"/>
        <v>0</v>
      </c>
    </row>
    <row r="16" spans="1:10" ht="12.75" customHeight="1">
      <c r="A16" s="14" t="s">
        <v>131</v>
      </c>
      <c r="B16" s="15" t="s">
        <v>130</v>
      </c>
      <c r="C16" s="10" t="s">
        <v>129</v>
      </c>
      <c r="D16" s="10" t="s">
        <v>0</v>
      </c>
      <c r="E16" s="10">
        <v>1</v>
      </c>
      <c r="F16" s="12">
        <v>0</v>
      </c>
      <c r="G16" s="12">
        <f t="shared" si="1"/>
        <v>0</v>
      </c>
      <c r="H16" s="12">
        <f>IF(ISNUMBER(G16),ROUND(G16-IF(ISNUMBER(#REF!),G16*#REF!/100,0),2),"--")</f>
        <v>0</v>
      </c>
      <c r="I16" s="13"/>
      <c r="J16" s="12">
        <f t="shared" si="2"/>
        <v>0</v>
      </c>
    </row>
    <row r="17" spans="1:10" ht="12.75" customHeight="1">
      <c r="A17" s="14" t="s">
        <v>134</v>
      </c>
      <c r="B17" s="15" t="s">
        <v>133</v>
      </c>
      <c r="C17" s="10" t="s">
        <v>132</v>
      </c>
      <c r="D17" s="10" t="s">
        <v>0</v>
      </c>
      <c r="E17" s="10">
        <v>1</v>
      </c>
      <c r="F17" s="12">
        <v>0</v>
      </c>
      <c r="G17" s="12">
        <f t="shared" si="1"/>
        <v>0</v>
      </c>
      <c r="H17" s="12">
        <f>IF(ISNUMBER(G17),ROUND(G17-IF(ISNUMBER(#REF!),G17*#REF!/100,0),2),"--")</f>
        <v>0</v>
      </c>
      <c r="I17" s="13"/>
      <c r="J17" s="12">
        <f t="shared" si="2"/>
        <v>0</v>
      </c>
    </row>
    <row r="18" spans="1:10" ht="12.75" customHeight="1">
      <c r="A18" s="14" t="s">
        <v>137</v>
      </c>
      <c r="B18" s="15" t="s">
        <v>136</v>
      </c>
      <c r="C18" s="10" t="s">
        <v>135</v>
      </c>
      <c r="D18" s="10" t="s">
        <v>0</v>
      </c>
      <c r="E18" s="10">
        <v>1</v>
      </c>
      <c r="F18" s="12">
        <v>0</v>
      </c>
      <c r="G18" s="12">
        <f t="shared" si="1"/>
        <v>0</v>
      </c>
      <c r="H18" s="12">
        <f>IF(ISNUMBER(G18),ROUND(G18-IF(ISNUMBER(#REF!),G18*#REF!/100,0),2),"--")</f>
        <v>0</v>
      </c>
      <c r="I18" s="13"/>
      <c r="J18" s="12">
        <f t="shared" si="2"/>
        <v>0</v>
      </c>
    </row>
    <row r="19" spans="1:10" ht="12.75" customHeight="1">
      <c r="A19" s="13" t="s">
        <v>3</v>
      </c>
      <c r="B19" s="16" t="s">
        <v>3</v>
      </c>
      <c r="C19" s="16" t="s">
        <v>3</v>
      </c>
      <c r="D19" s="16" t="s">
        <v>3</v>
      </c>
      <c r="E19" s="29" t="s">
        <v>2</v>
      </c>
      <c r="F19" s="30" t="s">
        <v>3</v>
      </c>
      <c r="G19" s="30" t="s">
        <v>3</v>
      </c>
      <c r="H19" s="17">
        <f>IF(ISERROR(MATCH("--",H13:H18,0)),SUM(H13:H18),"--")</f>
        <v>11117.6</v>
      </c>
      <c r="I19" s="13"/>
      <c r="J19" s="18">
        <f t="shared" si="2"/>
        <v>42391.408800000005</v>
      </c>
    </row>
    <row r="20" spans="1:10" ht="12.75" customHeight="1">
      <c r="A20" s="8" t="s">
        <v>140</v>
      </c>
      <c r="B20" s="9" t="s">
        <v>139</v>
      </c>
      <c r="C20" s="10" t="s">
        <v>138</v>
      </c>
      <c r="D20" s="10" t="s">
        <v>0</v>
      </c>
      <c r="E20" s="11">
        <v>1</v>
      </c>
      <c r="F20" s="12">
        <v>1450</v>
      </c>
      <c r="G20" s="12">
        <f>IF(ISNUMBER(E20),IF(ISNUMBER(F20),F20*E20,"--"),"--")</f>
        <v>1450</v>
      </c>
      <c r="H20" s="12">
        <f>IF(ISNUMBER(G20),ROUND(G20-IF(ISNUMBER(#REF!),G20*#REF!/100,0),2),"--")</f>
        <v>1450</v>
      </c>
      <c r="I20" s="13"/>
      <c r="J20" s="12">
        <f t="shared" si="2"/>
        <v>5528.85</v>
      </c>
    </row>
    <row r="21" spans="1:10" ht="12.75" customHeight="1">
      <c r="A21" s="14" t="s">
        <v>141</v>
      </c>
      <c r="B21" s="15" t="s">
        <v>133</v>
      </c>
      <c r="C21" s="10" t="s">
        <v>132</v>
      </c>
      <c r="D21" s="10" t="s">
        <v>0</v>
      </c>
      <c r="E21" s="10">
        <v>1</v>
      </c>
      <c r="F21" s="12">
        <v>0</v>
      </c>
      <c r="G21" s="12">
        <f>IF(ISNUMBER(E21),IF(ISNUMBER(F21),F21*E21,"--"),"--")</f>
        <v>0</v>
      </c>
      <c r="H21" s="12">
        <f>IF(ISNUMBER(G21),ROUND(G21-IF(ISNUMBER(#REF!),G21*#REF!/100,0),2),"--")</f>
        <v>0</v>
      </c>
      <c r="I21" s="13"/>
      <c r="J21" s="12">
        <f t="shared" si="2"/>
        <v>0</v>
      </c>
    </row>
    <row r="22" spans="1:10" ht="12.75" customHeight="1">
      <c r="A22" s="13" t="s">
        <v>3</v>
      </c>
      <c r="B22" s="16" t="s">
        <v>3</v>
      </c>
      <c r="C22" s="16" t="s">
        <v>3</v>
      </c>
      <c r="D22" s="16" t="s">
        <v>3</v>
      </c>
      <c r="E22" s="29" t="s">
        <v>2</v>
      </c>
      <c r="F22" s="30" t="s">
        <v>3</v>
      </c>
      <c r="G22" s="30" t="s">
        <v>3</v>
      </c>
      <c r="H22" s="17">
        <f>IF(ISERROR(MATCH("--",H20:H21,0)),SUM(H20:H21),"--")</f>
        <v>1450</v>
      </c>
      <c r="I22" s="13"/>
      <c r="J22" s="18">
        <f t="shared" si="2"/>
        <v>5528.85</v>
      </c>
    </row>
    <row r="23" spans="1:10" ht="12.75" customHeight="1">
      <c r="A23" s="8" t="s">
        <v>144</v>
      </c>
      <c r="B23" s="9" t="s">
        <v>143</v>
      </c>
      <c r="C23" s="10" t="s">
        <v>142</v>
      </c>
      <c r="D23" s="10" t="s">
        <v>0</v>
      </c>
      <c r="E23" s="11">
        <v>1</v>
      </c>
      <c r="F23" s="12">
        <v>1650</v>
      </c>
      <c r="G23" s="12">
        <f>IF(ISNUMBER(E23),IF(ISNUMBER(F23),F23*E23,"--"),"--")</f>
        <v>1650</v>
      </c>
      <c r="H23" s="12">
        <f>IF(ISNUMBER(G23),ROUND(G23-IF(ISNUMBER(#REF!),G23*#REF!/100,0),2),"--")</f>
        <v>1650</v>
      </c>
      <c r="I23" s="13"/>
      <c r="J23" s="12">
        <f t="shared" si="2"/>
        <v>6291.45</v>
      </c>
    </row>
    <row r="24" spans="1:10" ht="12.75" customHeight="1">
      <c r="A24" s="14" t="s">
        <v>147</v>
      </c>
      <c r="B24" s="15" t="s">
        <v>146</v>
      </c>
      <c r="C24" s="10" t="s">
        <v>145</v>
      </c>
      <c r="D24" s="10" t="s">
        <v>0</v>
      </c>
      <c r="E24" s="10">
        <v>1</v>
      </c>
      <c r="F24" s="12">
        <v>0</v>
      </c>
      <c r="G24" s="12">
        <f>IF(ISNUMBER(E24),IF(ISNUMBER(F24),F24*E24,"--"),"--")</f>
        <v>0</v>
      </c>
      <c r="H24" s="12">
        <f>IF(ISNUMBER(G24),ROUND(G24-IF(ISNUMBER(#REF!),G24*#REF!/100,0),2),"--")</f>
        <v>0</v>
      </c>
      <c r="I24" s="13"/>
      <c r="J24" s="12">
        <f t="shared" si="2"/>
        <v>0</v>
      </c>
    </row>
    <row r="25" spans="1:10" ht="12.75" customHeight="1">
      <c r="A25" s="13" t="s">
        <v>3</v>
      </c>
      <c r="B25" s="16" t="s">
        <v>3</v>
      </c>
      <c r="C25" s="16" t="s">
        <v>3</v>
      </c>
      <c r="D25" s="16" t="s">
        <v>3</v>
      </c>
      <c r="E25" s="29" t="s">
        <v>2</v>
      </c>
      <c r="F25" s="30" t="s">
        <v>3</v>
      </c>
      <c r="G25" s="30" t="s">
        <v>3</v>
      </c>
      <c r="H25" s="17">
        <f>IF(ISERROR(MATCH("--",H23:H24,0)),SUM(H23:H24),"--")</f>
        <v>1650</v>
      </c>
      <c r="I25" s="13"/>
      <c r="J25" s="18">
        <f t="shared" si="2"/>
        <v>6291.45</v>
      </c>
    </row>
    <row r="26" spans="1:10" ht="22.5">
      <c r="A26" s="6"/>
      <c r="B26" s="7" t="s">
        <v>182</v>
      </c>
      <c r="C26" s="6"/>
      <c r="D26" s="6"/>
      <c r="E26" s="6"/>
      <c r="F26" s="6"/>
      <c r="G26" s="6"/>
      <c r="H26" s="6"/>
      <c r="I26" s="6"/>
      <c r="J26" s="6"/>
    </row>
    <row r="27" spans="1:10" ht="12.75" customHeight="1">
      <c r="A27" s="8" t="s">
        <v>150</v>
      </c>
      <c r="B27" s="9" t="s">
        <v>149</v>
      </c>
      <c r="C27" s="10" t="s">
        <v>148</v>
      </c>
      <c r="D27" s="10" t="s">
        <v>0</v>
      </c>
      <c r="E27" s="11">
        <v>1</v>
      </c>
      <c r="F27" s="12">
        <v>14000</v>
      </c>
      <c r="G27" s="12">
        <f aca="true" t="shared" si="3" ref="G27:G34">IF(ISNUMBER(E27),IF(ISNUMBER(F27),F27*E27,"--"),"--")</f>
        <v>14000</v>
      </c>
      <c r="H27" s="12">
        <f>IF(ISNUMBER(G27),ROUND(G27-IF(ISNUMBER(#REF!),G27*#REF!/100,0),2),"--")</f>
        <v>14000</v>
      </c>
      <c r="I27" s="13"/>
      <c r="J27" s="12">
        <f aca="true" t="shared" si="4" ref="J27:J42">H27*1.23*$I$3</f>
        <v>53382</v>
      </c>
    </row>
    <row r="28" spans="1:10" ht="12.75" customHeight="1">
      <c r="A28" s="14" t="s">
        <v>153</v>
      </c>
      <c r="B28" s="15" t="s">
        <v>152</v>
      </c>
      <c r="C28" s="10" t="s">
        <v>151</v>
      </c>
      <c r="D28" s="10" t="s">
        <v>1</v>
      </c>
      <c r="E28" s="10">
        <v>1</v>
      </c>
      <c r="F28" s="12">
        <v>966</v>
      </c>
      <c r="G28" s="12">
        <f t="shared" si="3"/>
        <v>966</v>
      </c>
      <c r="H28" s="12">
        <f>IF(ISNUMBER(G28),ROUND(G28-IF(ISNUMBER(#REF!),G28*#REF!/100,0),2),"--")</f>
        <v>966</v>
      </c>
      <c r="I28" s="13"/>
      <c r="J28" s="12">
        <f t="shared" si="4"/>
        <v>3683.358</v>
      </c>
    </row>
    <row r="29" spans="1:10" ht="12.75" customHeight="1">
      <c r="A29" s="14" t="s">
        <v>154</v>
      </c>
      <c r="B29" s="15" t="s">
        <v>133</v>
      </c>
      <c r="C29" s="10" t="s">
        <v>132</v>
      </c>
      <c r="D29" s="10" t="s">
        <v>0</v>
      </c>
      <c r="E29" s="10">
        <v>1</v>
      </c>
      <c r="F29" s="12">
        <v>0</v>
      </c>
      <c r="G29" s="12">
        <f t="shared" si="3"/>
        <v>0</v>
      </c>
      <c r="H29" s="12">
        <f>IF(ISNUMBER(G29),ROUND(G29-IF(ISNUMBER(#REF!),G29*#REF!/100,0),2),"--")</f>
        <v>0</v>
      </c>
      <c r="I29" s="13"/>
      <c r="J29" s="12">
        <f t="shared" si="4"/>
        <v>0</v>
      </c>
    </row>
    <row r="30" spans="1:10" ht="12.75" customHeight="1">
      <c r="A30" s="14" t="s">
        <v>157</v>
      </c>
      <c r="B30" s="15" t="s">
        <v>156</v>
      </c>
      <c r="C30" s="10" t="s">
        <v>155</v>
      </c>
      <c r="D30" s="10" t="s">
        <v>0</v>
      </c>
      <c r="E30" s="10">
        <v>1</v>
      </c>
      <c r="F30" s="12">
        <v>0</v>
      </c>
      <c r="G30" s="12">
        <f t="shared" si="3"/>
        <v>0</v>
      </c>
      <c r="H30" s="12">
        <f>IF(ISNUMBER(G30),ROUND(G30-IF(ISNUMBER(#REF!),G30*#REF!/100,0),2),"--")</f>
        <v>0</v>
      </c>
      <c r="I30" s="13"/>
      <c r="J30" s="12">
        <f t="shared" si="4"/>
        <v>0</v>
      </c>
    </row>
    <row r="31" spans="1:10" ht="12.75" customHeight="1">
      <c r="A31" s="14" t="s">
        <v>160</v>
      </c>
      <c r="B31" s="15" t="s">
        <v>159</v>
      </c>
      <c r="C31" s="10" t="s">
        <v>158</v>
      </c>
      <c r="D31" s="10" t="s">
        <v>0</v>
      </c>
      <c r="E31" s="10">
        <v>1</v>
      </c>
      <c r="F31" s="12">
        <v>0</v>
      </c>
      <c r="G31" s="12">
        <f t="shared" si="3"/>
        <v>0</v>
      </c>
      <c r="H31" s="12">
        <f>IF(ISNUMBER(G31),ROUND(G31-IF(ISNUMBER(#REF!),G31*#REF!/100,0),2),"--")</f>
        <v>0</v>
      </c>
      <c r="I31" s="13"/>
      <c r="J31" s="12">
        <f t="shared" si="4"/>
        <v>0</v>
      </c>
    </row>
    <row r="32" spans="1:10" ht="12.75" customHeight="1">
      <c r="A32" s="14" t="s">
        <v>163</v>
      </c>
      <c r="B32" s="15" t="s">
        <v>162</v>
      </c>
      <c r="C32" s="10" t="s">
        <v>161</v>
      </c>
      <c r="D32" s="10" t="s">
        <v>0</v>
      </c>
      <c r="E32" s="10">
        <v>1</v>
      </c>
      <c r="F32" s="12">
        <v>0</v>
      </c>
      <c r="G32" s="12">
        <f t="shared" si="3"/>
        <v>0</v>
      </c>
      <c r="H32" s="12">
        <f>IF(ISNUMBER(G32),ROUND(G32-IF(ISNUMBER(#REF!),G32*#REF!/100,0),2),"--")</f>
        <v>0</v>
      </c>
      <c r="I32" s="13"/>
      <c r="J32" s="12">
        <f t="shared" si="4"/>
        <v>0</v>
      </c>
    </row>
    <row r="33" spans="1:10" ht="12.75" customHeight="1">
      <c r="A33" s="14" t="s">
        <v>164</v>
      </c>
      <c r="B33" s="15" t="s">
        <v>136</v>
      </c>
      <c r="C33" s="10" t="s">
        <v>135</v>
      </c>
      <c r="D33" s="10" t="s">
        <v>0</v>
      </c>
      <c r="E33" s="10">
        <v>1</v>
      </c>
      <c r="F33" s="12">
        <v>0</v>
      </c>
      <c r="G33" s="12">
        <f t="shared" si="3"/>
        <v>0</v>
      </c>
      <c r="H33" s="12">
        <f>IF(ISNUMBER(G33),ROUND(G33-IF(ISNUMBER(#REF!),G33*#REF!/100,0),2),"--")</f>
        <v>0</v>
      </c>
      <c r="I33" s="13"/>
      <c r="J33" s="12">
        <f t="shared" si="4"/>
        <v>0</v>
      </c>
    </row>
    <row r="34" spans="1:10" ht="12.75" customHeight="1">
      <c r="A34" s="14" t="s">
        <v>167</v>
      </c>
      <c r="B34" s="15" t="s">
        <v>166</v>
      </c>
      <c r="C34" s="10" t="s">
        <v>165</v>
      </c>
      <c r="D34" s="10" t="s">
        <v>0</v>
      </c>
      <c r="E34" s="10">
        <v>1</v>
      </c>
      <c r="F34" s="12">
        <v>0</v>
      </c>
      <c r="G34" s="12">
        <f t="shared" si="3"/>
        <v>0</v>
      </c>
      <c r="H34" s="12">
        <f>IF(ISNUMBER(G34),ROUND(G34-IF(ISNUMBER(#REF!),G34*#REF!/100,0),2),"--")</f>
        <v>0</v>
      </c>
      <c r="I34" s="13"/>
      <c r="J34" s="12">
        <f t="shared" si="4"/>
        <v>0</v>
      </c>
    </row>
    <row r="35" spans="1:10" ht="12.75" customHeight="1">
      <c r="A35" s="13" t="s">
        <v>3</v>
      </c>
      <c r="B35" s="16" t="s">
        <v>3</v>
      </c>
      <c r="C35" s="16" t="s">
        <v>3</v>
      </c>
      <c r="D35" s="16" t="s">
        <v>3</v>
      </c>
      <c r="E35" s="29" t="s">
        <v>2</v>
      </c>
      <c r="F35" s="30" t="s">
        <v>3</v>
      </c>
      <c r="G35" s="30" t="s">
        <v>3</v>
      </c>
      <c r="H35" s="17">
        <f>IF(ISERROR(MATCH("--",H27:H34,0)),SUM(H27:H34),"--")</f>
        <v>14966</v>
      </c>
      <c r="I35" s="13"/>
      <c r="J35" s="18">
        <f t="shared" si="4"/>
        <v>57065.358</v>
      </c>
    </row>
    <row r="36" spans="1:10" ht="12.75" customHeight="1">
      <c r="A36" s="8" t="s">
        <v>170</v>
      </c>
      <c r="B36" s="9" t="s">
        <v>169</v>
      </c>
      <c r="C36" s="10" t="s">
        <v>168</v>
      </c>
      <c r="D36" s="10" t="s">
        <v>0</v>
      </c>
      <c r="E36" s="11">
        <v>1</v>
      </c>
      <c r="F36" s="12">
        <v>500</v>
      </c>
      <c r="G36" s="12">
        <f>IF(ISNUMBER(E36),IF(ISNUMBER(F36),F36*E36,"--"),"--")</f>
        <v>500</v>
      </c>
      <c r="H36" s="12">
        <f>IF(ISNUMBER(G36),ROUND(G36-IF(ISNUMBER(#REF!),G36*#REF!/100,0),2),"--")</f>
        <v>500</v>
      </c>
      <c r="I36" s="13"/>
      <c r="J36" s="12">
        <f t="shared" si="4"/>
        <v>1906.5</v>
      </c>
    </row>
    <row r="37" spans="1:10" ht="12.75" customHeight="1">
      <c r="A37" s="13" t="s">
        <v>3</v>
      </c>
      <c r="B37" s="16" t="s">
        <v>3</v>
      </c>
      <c r="C37" s="16" t="s">
        <v>3</v>
      </c>
      <c r="D37" s="16" t="s">
        <v>3</v>
      </c>
      <c r="E37" s="29" t="s">
        <v>2</v>
      </c>
      <c r="F37" s="30" t="s">
        <v>3</v>
      </c>
      <c r="G37" s="30" t="s">
        <v>3</v>
      </c>
      <c r="H37" s="17">
        <f>IF(ISERROR(MATCH("--",H36:H36,0)),SUM(H36:H36),"--")</f>
        <v>500</v>
      </c>
      <c r="I37" s="13"/>
      <c r="J37" s="18">
        <f t="shared" si="4"/>
        <v>1906.5</v>
      </c>
    </row>
    <row r="38" spans="1:10" ht="12.75" customHeight="1">
      <c r="A38" s="8" t="s">
        <v>173</v>
      </c>
      <c r="B38" s="9" t="s">
        <v>172</v>
      </c>
      <c r="C38" s="10" t="s">
        <v>171</v>
      </c>
      <c r="D38" s="10" t="s">
        <v>0</v>
      </c>
      <c r="E38" s="11">
        <v>1</v>
      </c>
      <c r="F38" s="12">
        <v>2500</v>
      </c>
      <c r="G38" s="12">
        <f>IF(ISNUMBER(E38),IF(ISNUMBER(F38),F38*E38,"--"),"--")</f>
        <v>2500</v>
      </c>
      <c r="H38" s="12">
        <f>IF(ISNUMBER(G38),ROUND(G38-IF(ISNUMBER(#REF!),G38*#REF!/100,0),2),"--")</f>
        <v>2500</v>
      </c>
      <c r="I38" s="13"/>
      <c r="J38" s="12">
        <f t="shared" si="4"/>
        <v>9532.5</v>
      </c>
    </row>
    <row r="39" spans="1:10" ht="12.75" customHeight="1">
      <c r="A39" s="13" t="s">
        <v>3</v>
      </c>
      <c r="B39" s="16" t="s">
        <v>3</v>
      </c>
      <c r="C39" s="16" t="s">
        <v>3</v>
      </c>
      <c r="D39" s="16" t="s">
        <v>3</v>
      </c>
      <c r="E39" s="29" t="s">
        <v>2</v>
      </c>
      <c r="F39" s="30" t="s">
        <v>3</v>
      </c>
      <c r="G39" s="30" t="s">
        <v>3</v>
      </c>
      <c r="H39" s="17">
        <f>IF(ISERROR(MATCH("--",H38:H38,0)),SUM(H38:H38),"--")</f>
        <v>2500</v>
      </c>
      <c r="I39" s="13"/>
      <c r="J39" s="18">
        <f t="shared" si="4"/>
        <v>9532.5</v>
      </c>
    </row>
    <row r="40" spans="1:10" ht="12.75" customHeight="1">
      <c r="A40" s="8" t="s">
        <v>175</v>
      </c>
      <c r="B40" s="9" t="s">
        <v>174</v>
      </c>
      <c r="C40" s="10" t="s">
        <v>165</v>
      </c>
      <c r="D40" s="10" t="s">
        <v>0</v>
      </c>
      <c r="E40" s="11">
        <v>1</v>
      </c>
      <c r="F40" s="12">
        <v>1500</v>
      </c>
      <c r="G40" s="12">
        <f>IF(ISNUMBER(E40),IF(ISNUMBER(F40),F40*E40,"--"),"--")</f>
        <v>1500</v>
      </c>
      <c r="H40" s="12">
        <f>IF(ISNUMBER(G40),ROUND(G40-IF(ISNUMBER(#REF!),G40*#REF!/100,0),2),"--")</f>
        <v>1500</v>
      </c>
      <c r="I40" s="13"/>
      <c r="J40" s="12">
        <f t="shared" si="4"/>
        <v>5719.5</v>
      </c>
    </row>
    <row r="41" spans="1:10" ht="12.75" customHeight="1">
      <c r="A41" s="14" t="s">
        <v>176</v>
      </c>
      <c r="B41" s="15" t="s">
        <v>133</v>
      </c>
      <c r="C41" s="10" t="s">
        <v>132</v>
      </c>
      <c r="D41" s="10" t="s">
        <v>0</v>
      </c>
      <c r="E41" s="10">
        <v>1</v>
      </c>
      <c r="F41" s="12">
        <v>0</v>
      </c>
      <c r="G41" s="12">
        <f>IF(ISNUMBER(E41),IF(ISNUMBER(F41),F41*E41,"--"),"--")</f>
        <v>0</v>
      </c>
      <c r="H41" s="12">
        <f>IF(ISNUMBER(G41),ROUND(G41-IF(ISNUMBER(#REF!),G41*#REF!/100,0),2),"--")</f>
        <v>0</v>
      </c>
      <c r="I41" s="13"/>
      <c r="J41" s="12">
        <f t="shared" si="4"/>
        <v>0</v>
      </c>
    </row>
    <row r="42" spans="1:10" ht="12.75" customHeight="1">
      <c r="A42" s="13" t="s">
        <v>3</v>
      </c>
      <c r="B42" s="16" t="s">
        <v>3</v>
      </c>
      <c r="C42" s="16" t="s">
        <v>3</v>
      </c>
      <c r="D42" s="16" t="s">
        <v>3</v>
      </c>
      <c r="E42" s="29" t="s">
        <v>2</v>
      </c>
      <c r="F42" s="30" t="s">
        <v>3</v>
      </c>
      <c r="G42" s="30" t="s">
        <v>3</v>
      </c>
      <c r="H42" s="17">
        <f>IF(ISERROR(MATCH("--",H40:H41,0)),SUM(H40:H41),"--")</f>
        <v>1500</v>
      </c>
      <c r="I42" s="13"/>
      <c r="J42" s="18">
        <f t="shared" si="4"/>
        <v>5719.5</v>
      </c>
    </row>
    <row r="43" spans="1:10" ht="11.25">
      <c r="A43" s="6"/>
      <c r="B43" s="7" t="s">
        <v>178</v>
      </c>
      <c r="C43" s="6"/>
      <c r="D43" s="6"/>
      <c r="E43" s="6"/>
      <c r="F43" s="6"/>
      <c r="G43" s="6"/>
      <c r="H43" s="6"/>
      <c r="I43" s="6"/>
      <c r="J43" s="6"/>
    </row>
    <row r="44" spans="1:10" ht="12.75" customHeight="1">
      <c r="A44" s="8" t="s">
        <v>93</v>
      </c>
      <c r="B44" s="9" t="s">
        <v>92</v>
      </c>
      <c r="C44" s="10" t="s">
        <v>91</v>
      </c>
      <c r="D44" s="10" t="s">
        <v>0</v>
      </c>
      <c r="E44" s="11">
        <v>1</v>
      </c>
      <c r="F44" s="12">
        <v>995</v>
      </c>
      <c r="G44" s="12">
        <f>IF(ISNUMBER(E44),IF(ISNUMBER(F44),F44*E44,"--"),"--")</f>
        <v>995</v>
      </c>
      <c r="H44" s="12">
        <f>IF(ISNUMBER(G44),ROUND(G44-IF(ISNUMBER(#REF!),G44*#REF!/100,0),2),"--")</f>
        <v>995</v>
      </c>
      <c r="I44" s="13"/>
      <c r="J44" s="12">
        <f aca="true" t="shared" si="5" ref="J44:J49">H44*1.23*$I$3</f>
        <v>3793.935</v>
      </c>
    </row>
    <row r="45" spans="1:10" ht="12.75" customHeight="1">
      <c r="A45" s="13" t="s">
        <v>3</v>
      </c>
      <c r="B45" s="16" t="s">
        <v>3</v>
      </c>
      <c r="C45" s="16" t="s">
        <v>3</v>
      </c>
      <c r="D45" s="16" t="s">
        <v>3</v>
      </c>
      <c r="E45" s="29" t="s">
        <v>2</v>
      </c>
      <c r="F45" s="30" t="s">
        <v>3</v>
      </c>
      <c r="G45" s="30" t="s">
        <v>3</v>
      </c>
      <c r="H45" s="17">
        <f>IF(ISERROR(MATCH("--",H44:H44,0)),SUM(H44:H44),"--")</f>
        <v>995</v>
      </c>
      <c r="I45" s="13"/>
      <c r="J45" s="18">
        <f t="shared" si="5"/>
        <v>3793.935</v>
      </c>
    </row>
    <row r="46" spans="1:10" ht="12.75" customHeight="1">
      <c r="A46" s="8" t="s">
        <v>96</v>
      </c>
      <c r="B46" s="9" t="s">
        <v>95</v>
      </c>
      <c r="C46" s="10" t="s">
        <v>94</v>
      </c>
      <c r="D46" s="10" t="s">
        <v>0</v>
      </c>
      <c r="E46" s="11">
        <v>1</v>
      </c>
      <c r="F46" s="12">
        <v>995</v>
      </c>
      <c r="G46" s="12">
        <f>IF(ISNUMBER(E46),IF(ISNUMBER(F46),F46*E46,"--"),"--")</f>
        <v>995</v>
      </c>
      <c r="H46" s="12">
        <f>IF(ISNUMBER(G46),ROUND(G46-IF(ISNUMBER(#REF!),G46*#REF!/100,0),2),"--")</f>
        <v>995</v>
      </c>
      <c r="I46" s="13"/>
      <c r="J46" s="12">
        <f t="shared" si="5"/>
        <v>3793.935</v>
      </c>
    </row>
    <row r="47" spans="1:10" ht="12.75" customHeight="1">
      <c r="A47" s="13" t="s">
        <v>3</v>
      </c>
      <c r="B47" s="16" t="s">
        <v>3</v>
      </c>
      <c r="C47" s="16" t="s">
        <v>3</v>
      </c>
      <c r="D47" s="16" t="s">
        <v>3</v>
      </c>
      <c r="E47" s="29" t="s">
        <v>2</v>
      </c>
      <c r="F47" s="30" t="s">
        <v>3</v>
      </c>
      <c r="G47" s="30" t="s">
        <v>3</v>
      </c>
      <c r="H47" s="17">
        <f>IF(ISERROR(MATCH("--",H46:H46,0)),SUM(H46:H46),"--")</f>
        <v>995</v>
      </c>
      <c r="I47" s="13"/>
      <c r="J47" s="18">
        <f t="shared" si="5"/>
        <v>3793.935</v>
      </c>
    </row>
    <row r="48" spans="1:10" ht="12.75" customHeight="1">
      <c r="A48" s="8" t="s">
        <v>102</v>
      </c>
      <c r="B48" s="9" t="s">
        <v>101</v>
      </c>
      <c r="C48" s="10" t="s">
        <v>100</v>
      </c>
      <c r="D48" s="10" t="s">
        <v>0</v>
      </c>
      <c r="E48" s="11">
        <v>1</v>
      </c>
      <c r="F48" s="12">
        <v>500</v>
      </c>
      <c r="G48" s="12">
        <f>IF(ISNUMBER(E48),IF(ISNUMBER(F48),F48*E48,"--"),"--")</f>
        <v>500</v>
      </c>
      <c r="H48" s="12">
        <f>IF(ISNUMBER(G48),ROUND(G48-IF(ISNUMBER(#REF!),G48*#REF!/100,0),2),"--")</f>
        <v>500</v>
      </c>
      <c r="I48" s="13"/>
      <c r="J48" s="12">
        <f t="shared" si="5"/>
        <v>1906.5</v>
      </c>
    </row>
    <row r="49" spans="1:10" ht="12.75" customHeight="1">
      <c r="A49" s="13" t="s">
        <v>3</v>
      </c>
      <c r="B49" s="16" t="s">
        <v>3</v>
      </c>
      <c r="C49" s="16" t="s">
        <v>3</v>
      </c>
      <c r="D49" s="16" t="s">
        <v>3</v>
      </c>
      <c r="E49" s="29" t="s">
        <v>2</v>
      </c>
      <c r="F49" s="30" t="s">
        <v>3</v>
      </c>
      <c r="G49" s="30" t="s">
        <v>3</v>
      </c>
      <c r="H49" s="17">
        <f>IF(ISERROR(MATCH("--",H48:H48,0)),SUM(H48:H48),"--")</f>
        <v>500</v>
      </c>
      <c r="I49" s="13"/>
      <c r="J49" s="18">
        <f t="shared" si="5"/>
        <v>1906.5</v>
      </c>
    </row>
    <row r="50" spans="2:8" ht="12.75" customHeight="1">
      <c r="B50" s="3" t="s">
        <v>3</v>
      </c>
      <c r="C50" s="3" t="s">
        <v>3</v>
      </c>
      <c r="D50" s="3" t="s">
        <v>3</v>
      </c>
      <c r="E50" s="31"/>
      <c r="F50" s="32"/>
      <c r="G50" s="32"/>
      <c r="H50" s="4"/>
    </row>
    <row r="51" ht="15.75">
      <c r="B51" s="26" t="s">
        <v>546</v>
      </c>
    </row>
    <row r="52" ht="12.75" customHeight="1"/>
    <row r="53" ht="12.75" customHeight="1"/>
    <row r="54" ht="12.75" customHeight="1"/>
    <row r="55" ht="12.75" customHeight="1">
      <c r="B55" s="27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sheetProtection/>
  <mergeCells count="14">
    <mergeCell ref="E39:G39"/>
    <mergeCell ref="E42:G42"/>
    <mergeCell ref="E47:G47"/>
    <mergeCell ref="E49:G49"/>
    <mergeCell ref="A1:J1"/>
    <mergeCell ref="E8:G8"/>
    <mergeCell ref="E11:G11"/>
    <mergeCell ref="E19:G19"/>
    <mergeCell ref="E45:G45"/>
    <mergeCell ref="E50:G50"/>
    <mergeCell ref="E22:G22"/>
    <mergeCell ref="E25:G25"/>
    <mergeCell ref="E35:G35"/>
    <mergeCell ref="E37:G37"/>
  </mergeCells>
  <printOptions/>
  <pageMargins left="0.7500000000000001" right="0.7500000000000001" top="1" bottom="1" header="0.5" footer="0.5"/>
  <pageSetup fitToHeight="2" fitToWidth="1" orientation="landscape" scale="9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zoomScale="125" zoomScaleNormal="125" zoomScalePageLayoutView="125" workbookViewId="0" topLeftCell="A1">
      <selection activeCell="C9" sqref="C9"/>
    </sheetView>
  </sheetViews>
  <sheetFormatPr defaultColWidth="8.8515625" defaultRowHeight="15"/>
  <cols>
    <col min="1" max="1" width="4.140625" style="1" bestFit="1" customWidth="1"/>
    <col min="2" max="2" width="20.28125" style="1" customWidth="1"/>
    <col min="3" max="3" width="40.140625" style="1" bestFit="1" customWidth="1"/>
    <col min="4" max="4" width="8.28125" style="1" bestFit="1" customWidth="1"/>
    <col min="5" max="5" width="4.140625" style="1" bestFit="1" customWidth="1"/>
    <col min="6" max="6" width="8.421875" style="1" customWidth="1"/>
    <col min="7" max="7" width="9.8515625" style="1" bestFit="1" customWidth="1"/>
    <col min="8" max="8" width="10.8515625" style="1" bestFit="1" customWidth="1"/>
    <col min="9" max="9" width="7.00390625" style="1" bestFit="1" customWidth="1"/>
    <col min="10" max="10" width="10.7109375" style="1" bestFit="1" customWidth="1"/>
    <col min="11" max="11" width="6.8515625" style="1" customWidth="1"/>
    <col min="12" max="12" width="12.00390625" style="1" customWidth="1"/>
    <col min="13" max="13" width="35.421875" style="2" customWidth="1"/>
    <col min="14" max="16384" width="8.8515625" style="1" customWidth="1"/>
  </cols>
  <sheetData>
    <row r="1" spans="1:10" ht="12.75">
      <c r="A1" s="28" t="s">
        <v>548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56.25">
      <c r="A2" s="5" t="s">
        <v>538</v>
      </c>
      <c r="B2" s="5" t="s">
        <v>539</v>
      </c>
      <c r="C2" s="5" t="s">
        <v>540</v>
      </c>
      <c r="D2" s="5" t="s">
        <v>544</v>
      </c>
      <c r="E2" s="5" t="s">
        <v>537</v>
      </c>
      <c r="F2" s="5" t="s">
        <v>541</v>
      </c>
      <c r="G2" s="5" t="s">
        <v>541</v>
      </c>
      <c r="H2" s="5" t="s">
        <v>542</v>
      </c>
      <c r="I2" s="5" t="s">
        <v>543</v>
      </c>
      <c r="J2" s="20" t="s">
        <v>545</v>
      </c>
    </row>
    <row r="3" spans="1:10" ht="11.25">
      <c r="A3" s="6"/>
      <c r="B3" s="7" t="s">
        <v>179</v>
      </c>
      <c r="C3" s="6"/>
      <c r="D3" s="6"/>
      <c r="E3" s="6"/>
      <c r="F3" s="6"/>
      <c r="G3" s="6"/>
      <c r="H3" s="6"/>
      <c r="I3" s="6">
        <v>3.1</v>
      </c>
      <c r="J3" s="6"/>
    </row>
    <row r="4" spans="1:10" ht="22.5">
      <c r="A4" s="8" t="s">
        <v>5</v>
      </c>
      <c r="B4" s="9" t="s">
        <v>7</v>
      </c>
      <c r="C4" s="10" t="s">
        <v>6</v>
      </c>
      <c r="D4" s="10" t="s">
        <v>0</v>
      </c>
      <c r="E4" s="11">
        <v>1</v>
      </c>
      <c r="F4" s="12">
        <v>28000</v>
      </c>
      <c r="G4" s="12">
        <f aca="true" t="shared" si="0" ref="G4:G9">IF(ISNUMBER(E4),IF(ISNUMBER(F4),F4*E4,"--"),"--")</f>
        <v>28000</v>
      </c>
      <c r="H4" s="12">
        <f>IF(ISNUMBER(G4),ROUND(G4-IF(ISNUMBER(#REF!),G4*#REF!/100,0),2),"--")</f>
        <v>28000</v>
      </c>
      <c r="I4" s="12"/>
      <c r="J4" s="12">
        <f>H4*1.23*$I$3</f>
        <v>106764</v>
      </c>
    </row>
    <row r="5" spans="1:10" ht="11.25">
      <c r="A5" s="14" t="s">
        <v>12</v>
      </c>
      <c r="B5" s="15" t="s">
        <v>11</v>
      </c>
      <c r="C5" s="10" t="s">
        <v>10</v>
      </c>
      <c r="D5" s="10" t="s">
        <v>0</v>
      </c>
      <c r="E5" s="10">
        <v>1</v>
      </c>
      <c r="F5" s="12">
        <v>0</v>
      </c>
      <c r="G5" s="12">
        <f t="shared" si="0"/>
        <v>0</v>
      </c>
      <c r="H5" s="12">
        <f>IF(ISNUMBER(G5),ROUND(G5-IF(ISNUMBER(#REF!),G5*#REF!/100,0),2),"--")</f>
        <v>0</v>
      </c>
      <c r="I5" s="12"/>
      <c r="J5" s="12">
        <f aca="true" t="shared" si="1" ref="J5:J55">H5*1.23*$I$3</f>
        <v>0</v>
      </c>
    </row>
    <row r="6" spans="1:10" ht="11.25">
      <c r="A6" s="14" t="s">
        <v>15</v>
      </c>
      <c r="B6" s="15" t="s">
        <v>14</v>
      </c>
      <c r="C6" s="10" t="s">
        <v>13</v>
      </c>
      <c r="D6" s="10" t="s">
        <v>0</v>
      </c>
      <c r="E6" s="10">
        <v>1</v>
      </c>
      <c r="F6" s="12">
        <v>0</v>
      </c>
      <c r="G6" s="12">
        <f t="shared" si="0"/>
        <v>0</v>
      </c>
      <c r="H6" s="12">
        <f>IF(ISNUMBER(G6),ROUND(G6-IF(ISNUMBER(#REF!),G6*#REF!/100,0),2),"--")</f>
        <v>0</v>
      </c>
      <c r="I6" s="12"/>
      <c r="J6" s="12">
        <f t="shared" si="1"/>
        <v>0</v>
      </c>
    </row>
    <row r="7" spans="1:10" ht="11.25">
      <c r="A7" s="14" t="s">
        <v>18</v>
      </c>
      <c r="B7" s="15" t="s">
        <v>17</v>
      </c>
      <c r="C7" s="10" t="s">
        <v>16</v>
      </c>
      <c r="D7" s="10" t="s">
        <v>0</v>
      </c>
      <c r="E7" s="10">
        <v>1</v>
      </c>
      <c r="F7" s="12">
        <v>0</v>
      </c>
      <c r="G7" s="12">
        <f t="shared" si="0"/>
        <v>0</v>
      </c>
      <c r="H7" s="12">
        <f>IF(ISNUMBER(G7),ROUND(G7-IF(ISNUMBER(#REF!),G7*#REF!/100,0),2),"--")</f>
        <v>0</v>
      </c>
      <c r="I7" s="12"/>
      <c r="J7" s="12">
        <f t="shared" si="1"/>
        <v>0</v>
      </c>
    </row>
    <row r="8" spans="1:10" ht="11.25">
      <c r="A8" s="14" t="s">
        <v>21</v>
      </c>
      <c r="B8" s="15" t="s">
        <v>20</v>
      </c>
      <c r="C8" s="10" t="s">
        <v>19</v>
      </c>
      <c r="D8" s="10" t="s">
        <v>0</v>
      </c>
      <c r="E8" s="10">
        <v>1</v>
      </c>
      <c r="F8" s="12">
        <v>0</v>
      </c>
      <c r="G8" s="12">
        <f t="shared" si="0"/>
        <v>0</v>
      </c>
      <c r="H8" s="12">
        <f>IF(ISNUMBER(G8),ROUND(G8-IF(ISNUMBER(#REF!),G8*#REF!/100,0),2),"--")</f>
        <v>0</v>
      </c>
      <c r="I8" s="12"/>
      <c r="J8" s="12">
        <f t="shared" si="1"/>
        <v>0</v>
      </c>
    </row>
    <row r="9" spans="1:10" ht="11.25">
      <c r="A9" s="14" t="s">
        <v>24</v>
      </c>
      <c r="B9" s="15" t="s">
        <v>23</v>
      </c>
      <c r="C9" s="10" t="s">
        <v>22</v>
      </c>
      <c r="D9" s="10" t="s">
        <v>0</v>
      </c>
      <c r="E9" s="10">
        <v>1</v>
      </c>
      <c r="F9" s="12">
        <v>0</v>
      </c>
      <c r="G9" s="12">
        <f t="shared" si="0"/>
        <v>0</v>
      </c>
      <c r="H9" s="12">
        <f>IF(ISNUMBER(G9),ROUND(G9-IF(ISNUMBER(#REF!),G9*#REF!/100,0),2),"--")</f>
        <v>0</v>
      </c>
      <c r="I9" s="12"/>
      <c r="J9" s="12">
        <f t="shared" si="1"/>
        <v>0</v>
      </c>
    </row>
    <row r="10" spans="1:10" ht="11.25">
      <c r="A10" s="13" t="s">
        <v>3</v>
      </c>
      <c r="B10" s="16" t="s">
        <v>3</v>
      </c>
      <c r="C10" s="16" t="s">
        <v>3</v>
      </c>
      <c r="D10" s="16" t="s">
        <v>3</v>
      </c>
      <c r="E10" s="29" t="s">
        <v>2</v>
      </c>
      <c r="F10" s="30" t="s">
        <v>3</v>
      </c>
      <c r="G10" s="30" t="s">
        <v>3</v>
      </c>
      <c r="H10" s="17">
        <f>IF(ISERROR(MATCH("--",H4:H9,0)),SUM(H4:H9),"--")</f>
        <v>28000</v>
      </c>
      <c r="I10" s="17"/>
      <c r="J10" s="18">
        <f t="shared" si="1"/>
        <v>106764</v>
      </c>
    </row>
    <row r="11" spans="1:10" ht="22.5">
      <c r="A11" s="8" t="s">
        <v>8</v>
      </c>
      <c r="B11" s="9" t="s">
        <v>26</v>
      </c>
      <c r="C11" s="10" t="s">
        <v>25</v>
      </c>
      <c r="D11" s="10" t="s">
        <v>0</v>
      </c>
      <c r="E11" s="11">
        <v>1</v>
      </c>
      <c r="F11" s="12">
        <v>15000</v>
      </c>
      <c r="G11" s="12">
        <f>IF(ISNUMBER(E11),IF(ISNUMBER(F11),F11*E11,"--"),"--")</f>
        <v>15000</v>
      </c>
      <c r="H11" s="12">
        <f>IF(ISNUMBER(G11),ROUND(G11-IF(ISNUMBER(#REF!),G11*#REF!/100,0),2),"--")</f>
        <v>15000</v>
      </c>
      <c r="I11" s="12"/>
      <c r="J11" s="12">
        <f t="shared" si="1"/>
        <v>57195</v>
      </c>
    </row>
    <row r="12" spans="1:10" ht="22.5">
      <c r="A12" s="14" t="s">
        <v>29</v>
      </c>
      <c r="B12" s="15" t="s">
        <v>28</v>
      </c>
      <c r="C12" s="10" t="s">
        <v>27</v>
      </c>
      <c r="D12" s="10" t="s">
        <v>0</v>
      </c>
      <c r="E12" s="10">
        <v>1</v>
      </c>
      <c r="F12" s="12">
        <v>0</v>
      </c>
      <c r="G12" s="12">
        <f>IF(ISNUMBER(E12),IF(ISNUMBER(F12),F12*E12,"--"),"--")</f>
        <v>0</v>
      </c>
      <c r="H12" s="12">
        <f>IF(ISNUMBER(G12),ROUND(G12-IF(ISNUMBER(#REF!),G12*#REF!/100,0),2),"--")</f>
        <v>0</v>
      </c>
      <c r="I12" s="12"/>
      <c r="J12" s="12">
        <f t="shared" si="1"/>
        <v>0</v>
      </c>
    </row>
    <row r="13" spans="1:10" ht="11.25">
      <c r="A13" s="14" t="s">
        <v>32</v>
      </c>
      <c r="B13" s="15" t="s">
        <v>31</v>
      </c>
      <c r="C13" s="10" t="s">
        <v>30</v>
      </c>
      <c r="D13" s="10" t="s">
        <v>0</v>
      </c>
      <c r="E13" s="10">
        <v>1</v>
      </c>
      <c r="F13" s="12">
        <v>0</v>
      </c>
      <c r="G13" s="12">
        <f>IF(ISNUMBER(E13),IF(ISNUMBER(F13),F13*E13,"--"),"--")</f>
        <v>0</v>
      </c>
      <c r="H13" s="12">
        <f>IF(ISNUMBER(G13),ROUND(G13-IF(ISNUMBER(#REF!),G13*#REF!/100,0),2),"--")</f>
        <v>0</v>
      </c>
      <c r="I13" s="12"/>
      <c r="J13" s="12">
        <f t="shared" si="1"/>
        <v>0</v>
      </c>
    </row>
    <row r="14" spans="1:10" ht="11.25">
      <c r="A14" s="13" t="s">
        <v>3</v>
      </c>
      <c r="B14" s="16" t="s">
        <v>3</v>
      </c>
      <c r="C14" s="16" t="s">
        <v>3</v>
      </c>
      <c r="D14" s="16" t="s">
        <v>3</v>
      </c>
      <c r="E14" s="29" t="s">
        <v>2</v>
      </c>
      <c r="F14" s="30" t="s">
        <v>3</v>
      </c>
      <c r="G14" s="30" t="s">
        <v>3</v>
      </c>
      <c r="H14" s="17">
        <f>IF(ISERROR(MATCH("--",H11:H13,0)),SUM(H11:H13),"--")</f>
        <v>15000</v>
      </c>
      <c r="I14" s="17"/>
      <c r="J14" s="18">
        <f t="shared" si="1"/>
        <v>57195</v>
      </c>
    </row>
    <row r="15" spans="1:10" ht="22.5">
      <c r="A15" s="8" t="s">
        <v>35</v>
      </c>
      <c r="B15" s="9" t="s">
        <v>34</v>
      </c>
      <c r="C15" s="10" t="s">
        <v>33</v>
      </c>
      <c r="D15" s="10" t="s">
        <v>0</v>
      </c>
      <c r="E15" s="11">
        <v>1</v>
      </c>
      <c r="F15" s="12">
        <v>40000</v>
      </c>
      <c r="G15" s="12">
        <f>IF(ISNUMBER(E15),IF(ISNUMBER(F15),F15*E15,"--"),"--")</f>
        <v>40000</v>
      </c>
      <c r="H15" s="12">
        <f>IF(ISNUMBER(G15),ROUND(G15-IF(ISNUMBER(#REF!),G15*#REF!/100,0),2),"--")</f>
        <v>40000</v>
      </c>
      <c r="I15" s="12"/>
      <c r="J15" s="12">
        <f t="shared" si="1"/>
        <v>152520</v>
      </c>
    </row>
    <row r="16" spans="1:10" ht="12.75" customHeight="1">
      <c r="A16" s="14" t="s">
        <v>38</v>
      </c>
      <c r="B16" s="15" t="s">
        <v>37</v>
      </c>
      <c r="C16" s="10" t="s">
        <v>36</v>
      </c>
      <c r="D16" s="10" t="s">
        <v>0</v>
      </c>
      <c r="E16" s="10">
        <v>1</v>
      </c>
      <c r="F16" s="12">
        <v>0</v>
      </c>
      <c r="G16" s="12">
        <f>IF(ISNUMBER(E16),IF(ISNUMBER(F16),F16*E16,"--"),"--")</f>
        <v>0</v>
      </c>
      <c r="H16" s="12">
        <f>IF(ISNUMBER(G16),ROUND(G16-IF(ISNUMBER(#REF!),G16*#REF!/100,0),2),"--")</f>
        <v>0</v>
      </c>
      <c r="I16" s="12"/>
      <c r="J16" s="12">
        <f t="shared" si="1"/>
        <v>0</v>
      </c>
    </row>
    <row r="17" spans="1:10" ht="12.75" customHeight="1">
      <c r="A17" s="14" t="s">
        <v>41</v>
      </c>
      <c r="B17" s="15" t="s">
        <v>40</v>
      </c>
      <c r="C17" s="10" t="s">
        <v>39</v>
      </c>
      <c r="D17" s="10" t="s">
        <v>0</v>
      </c>
      <c r="E17" s="10">
        <v>1</v>
      </c>
      <c r="F17" s="12">
        <v>0</v>
      </c>
      <c r="G17" s="12">
        <f>IF(ISNUMBER(E17),IF(ISNUMBER(F17),F17*E17,"--"),"--")</f>
        <v>0</v>
      </c>
      <c r="H17" s="12">
        <f>IF(ISNUMBER(G17),ROUND(G17-IF(ISNUMBER(#REF!),G17*#REF!/100,0),2),"--")</f>
        <v>0</v>
      </c>
      <c r="I17" s="12"/>
      <c r="J17" s="12">
        <f t="shared" si="1"/>
        <v>0</v>
      </c>
    </row>
    <row r="18" spans="1:10" ht="12.75" customHeight="1">
      <c r="A18" s="13" t="s">
        <v>3</v>
      </c>
      <c r="B18" s="16" t="s">
        <v>3</v>
      </c>
      <c r="C18" s="16" t="s">
        <v>3</v>
      </c>
      <c r="D18" s="16" t="s">
        <v>3</v>
      </c>
      <c r="E18" s="29" t="s">
        <v>2</v>
      </c>
      <c r="F18" s="30" t="s">
        <v>3</v>
      </c>
      <c r="G18" s="30" t="s">
        <v>3</v>
      </c>
      <c r="H18" s="17">
        <f>IF(ISERROR(MATCH("--",H15:H17,0)),SUM(H15:H17),"--")</f>
        <v>40000</v>
      </c>
      <c r="I18" s="17"/>
      <c r="J18" s="18">
        <f t="shared" si="1"/>
        <v>152520</v>
      </c>
    </row>
    <row r="19" spans="1:10" ht="12.75" customHeight="1">
      <c r="A19" s="8" t="s">
        <v>44</v>
      </c>
      <c r="B19" s="9" t="s">
        <v>43</v>
      </c>
      <c r="C19" s="10" t="s">
        <v>42</v>
      </c>
      <c r="D19" s="10" t="s">
        <v>0</v>
      </c>
      <c r="E19" s="11">
        <v>1</v>
      </c>
      <c r="F19" s="12">
        <v>36000</v>
      </c>
      <c r="G19" s="12">
        <f>IF(ISNUMBER(E19),IF(ISNUMBER(F19),F19*E19,"--"),"--")</f>
        <v>36000</v>
      </c>
      <c r="H19" s="12">
        <f>IF(ISNUMBER(G19),ROUND(G19-IF(ISNUMBER(#REF!),G19*#REF!/100,0),2),"--")</f>
        <v>36000</v>
      </c>
      <c r="I19" s="12"/>
      <c r="J19" s="12">
        <f t="shared" si="1"/>
        <v>137268</v>
      </c>
    </row>
    <row r="20" spans="1:10" ht="12.75" customHeight="1">
      <c r="A20" s="14" t="s">
        <v>47</v>
      </c>
      <c r="B20" s="15" t="s">
        <v>46</v>
      </c>
      <c r="C20" s="10" t="s">
        <v>45</v>
      </c>
      <c r="D20" s="10" t="s">
        <v>0</v>
      </c>
      <c r="E20" s="10">
        <v>4</v>
      </c>
      <c r="F20" s="12">
        <v>1000</v>
      </c>
      <c r="G20" s="12">
        <f>IF(ISNUMBER(E20),IF(ISNUMBER(F20),F20*E20,"--"),"--")</f>
        <v>4000</v>
      </c>
      <c r="H20" s="12">
        <f>IF(ISNUMBER(G20),ROUND(G20-IF(ISNUMBER(#REF!),G20*#REF!/100,0),2),"--")</f>
        <v>4000</v>
      </c>
      <c r="I20" s="12"/>
      <c r="J20" s="12">
        <f t="shared" si="1"/>
        <v>15252</v>
      </c>
    </row>
    <row r="21" spans="1:10" ht="12.75" customHeight="1">
      <c r="A21" s="14" t="s">
        <v>48</v>
      </c>
      <c r="B21" s="15" t="s">
        <v>37</v>
      </c>
      <c r="C21" s="10" t="s">
        <v>36</v>
      </c>
      <c r="D21" s="10" t="s">
        <v>0</v>
      </c>
      <c r="E21" s="10">
        <v>1</v>
      </c>
      <c r="F21" s="12">
        <v>0</v>
      </c>
      <c r="G21" s="12">
        <f>IF(ISNUMBER(E21),IF(ISNUMBER(F21),F21*E21,"--"),"--")</f>
        <v>0</v>
      </c>
      <c r="H21" s="12">
        <f>IF(ISNUMBER(G21),ROUND(G21-IF(ISNUMBER(#REF!),G21*#REF!/100,0),2),"--")</f>
        <v>0</v>
      </c>
      <c r="I21" s="12"/>
      <c r="J21" s="12">
        <f t="shared" si="1"/>
        <v>0</v>
      </c>
    </row>
    <row r="22" spans="1:10" ht="12.75" customHeight="1">
      <c r="A22" s="14" t="s">
        <v>51</v>
      </c>
      <c r="B22" s="15" t="s">
        <v>50</v>
      </c>
      <c r="C22" s="10" t="s">
        <v>49</v>
      </c>
      <c r="D22" s="10" t="s">
        <v>0</v>
      </c>
      <c r="E22" s="10">
        <v>1</v>
      </c>
      <c r="F22" s="12">
        <v>0</v>
      </c>
      <c r="G22" s="12">
        <f>IF(ISNUMBER(E22),IF(ISNUMBER(F22),F22*E22,"--"),"--")</f>
        <v>0</v>
      </c>
      <c r="H22" s="12">
        <f>IF(ISNUMBER(G22),ROUND(G22-IF(ISNUMBER(#REF!),G22*#REF!/100,0),2),"--")</f>
        <v>0</v>
      </c>
      <c r="I22" s="12"/>
      <c r="J22" s="12">
        <f t="shared" si="1"/>
        <v>0</v>
      </c>
    </row>
    <row r="23" spans="1:10" ht="12.75" customHeight="1">
      <c r="A23" s="13" t="s">
        <v>3</v>
      </c>
      <c r="B23" s="16" t="s">
        <v>3</v>
      </c>
      <c r="C23" s="16" t="s">
        <v>3</v>
      </c>
      <c r="D23" s="16" t="s">
        <v>3</v>
      </c>
      <c r="E23" s="29" t="s">
        <v>2</v>
      </c>
      <c r="F23" s="30" t="s">
        <v>3</v>
      </c>
      <c r="G23" s="30" t="s">
        <v>3</v>
      </c>
      <c r="H23" s="17">
        <f>IF(ISERROR(MATCH("--",H19:H22,0)),SUM(H19:H22),"--")</f>
        <v>40000</v>
      </c>
      <c r="I23" s="17"/>
      <c r="J23" s="18">
        <f t="shared" si="1"/>
        <v>152520</v>
      </c>
    </row>
    <row r="24" spans="1:10" ht="11.25">
      <c r="A24" s="6"/>
      <c r="B24" s="7" t="s">
        <v>177</v>
      </c>
      <c r="C24" s="6"/>
      <c r="D24" s="6"/>
      <c r="E24" s="6"/>
      <c r="F24" s="6"/>
      <c r="G24" s="6"/>
      <c r="H24" s="6"/>
      <c r="I24" s="6"/>
      <c r="J24" s="6"/>
    </row>
    <row r="25" spans="1:10" ht="12.75" customHeight="1">
      <c r="A25" s="8" t="s">
        <v>9</v>
      </c>
      <c r="B25" s="9" t="s">
        <v>53</v>
      </c>
      <c r="C25" s="10" t="s">
        <v>52</v>
      </c>
      <c r="D25" s="10" t="s">
        <v>0</v>
      </c>
      <c r="E25" s="11">
        <v>1</v>
      </c>
      <c r="F25" s="12">
        <v>38000</v>
      </c>
      <c r="G25" s="12">
        <f aca="true" t="shared" si="2" ref="G25:G45">IF(ISNUMBER(E25),IF(ISNUMBER(F25),F25*E25,"--"),"--")</f>
        <v>38000</v>
      </c>
      <c r="H25" s="12">
        <f>IF(ISNUMBER(G25),ROUND(G25-IF(ISNUMBER(#REF!),G25*#REF!/100,0),2),"--")</f>
        <v>38000</v>
      </c>
      <c r="I25" s="12"/>
      <c r="J25" s="12">
        <f t="shared" si="1"/>
        <v>144894</v>
      </c>
    </row>
    <row r="26" spans="1:10" ht="12.75" customHeight="1">
      <c r="A26" s="14" t="s">
        <v>56</v>
      </c>
      <c r="B26" s="15" t="s">
        <v>55</v>
      </c>
      <c r="C26" s="10" t="s">
        <v>54</v>
      </c>
      <c r="D26" s="10" t="s">
        <v>1</v>
      </c>
      <c r="E26" s="10">
        <v>1</v>
      </c>
      <c r="F26" s="12">
        <v>5547.6</v>
      </c>
      <c r="G26" s="12">
        <f t="shared" si="2"/>
        <v>5547.6</v>
      </c>
      <c r="H26" s="12">
        <f>IF(ISNUMBER(G26),ROUND(G26-IF(ISNUMBER(#REF!),G26*#REF!/100,0),2),"--")</f>
        <v>5547.6</v>
      </c>
      <c r="I26" s="12"/>
      <c r="J26" s="12">
        <f t="shared" si="1"/>
        <v>21152.9988</v>
      </c>
    </row>
    <row r="27" spans="1:10" ht="12.75" customHeight="1">
      <c r="A27" s="14" t="s">
        <v>58</v>
      </c>
      <c r="B27" s="15" t="s">
        <v>57</v>
      </c>
      <c r="C27" s="10" t="s">
        <v>6</v>
      </c>
      <c r="D27" s="10" t="s">
        <v>0</v>
      </c>
      <c r="E27" s="10">
        <v>1</v>
      </c>
      <c r="F27" s="12">
        <v>0</v>
      </c>
      <c r="G27" s="12">
        <f t="shared" si="2"/>
        <v>0</v>
      </c>
      <c r="H27" s="12">
        <f>IF(ISNUMBER(G27),ROUND(G27-IF(ISNUMBER(#REF!),G27*#REF!/100,0),2),"--")</f>
        <v>0</v>
      </c>
      <c r="I27" s="12"/>
      <c r="J27" s="12">
        <f t="shared" si="1"/>
        <v>0</v>
      </c>
    </row>
    <row r="28" spans="1:10" ht="12.75" customHeight="1">
      <c r="A28" s="14" t="s">
        <v>60</v>
      </c>
      <c r="B28" s="19" t="s">
        <v>59</v>
      </c>
      <c r="C28" s="10" t="s">
        <v>10</v>
      </c>
      <c r="D28" s="10" t="s">
        <v>0</v>
      </c>
      <c r="E28" s="10">
        <v>1</v>
      </c>
      <c r="F28" s="12">
        <v>0</v>
      </c>
      <c r="G28" s="12">
        <f t="shared" si="2"/>
        <v>0</v>
      </c>
      <c r="H28" s="12">
        <f>IF(ISNUMBER(G28),ROUND(G28-IF(ISNUMBER(#REF!),G28*#REF!/100,0),2),"--")</f>
        <v>0</v>
      </c>
      <c r="I28" s="12"/>
      <c r="J28" s="12">
        <f t="shared" si="1"/>
        <v>0</v>
      </c>
    </row>
    <row r="29" spans="1:10" ht="12.75" customHeight="1">
      <c r="A29" s="14" t="s">
        <v>61</v>
      </c>
      <c r="B29" s="19" t="s">
        <v>14</v>
      </c>
      <c r="C29" s="10" t="s">
        <v>13</v>
      </c>
      <c r="D29" s="10" t="s">
        <v>0</v>
      </c>
      <c r="E29" s="10">
        <v>1</v>
      </c>
      <c r="F29" s="12">
        <v>0</v>
      </c>
      <c r="G29" s="12">
        <f t="shared" si="2"/>
        <v>0</v>
      </c>
      <c r="H29" s="12">
        <f>IF(ISNUMBER(G29),ROUND(G29-IF(ISNUMBER(#REF!),G29*#REF!/100,0),2),"--")</f>
        <v>0</v>
      </c>
      <c r="I29" s="12"/>
      <c r="J29" s="12">
        <f t="shared" si="1"/>
        <v>0</v>
      </c>
    </row>
    <row r="30" spans="1:10" ht="12.75" customHeight="1">
      <c r="A30" s="14" t="s">
        <v>62</v>
      </c>
      <c r="B30" s="19" t="s">
        <v>17</v>
      </c>
      <c r="C30" s="10" t="s">
        <v>16</v>
      </c>
      <c r="D30" s="10" t="s">
        <v>0</v>
      </c>
      <c r="E30" s="10">
        <v>1</v>
      </c>
      <c r="F30" s="12">
        <v>0</v>
      </c>
      <c r="G30" s="12">
        <f t="shared" si="2"/>
        <v>0</v>
      </c>
      <c r="H30" s="12">
        <f>IF(ISNUMBER(G30),ROUND(G30-IF(ISNUMBER(#REF!),G30*#REF!/100,0),2),"--")</f>
        <v>0</v>
      </c>
      <c r="I30" s="12"/>
      <c r="J30" s="12">
        <f t="shared" si="1"/>
        <v>0</v>
      </c>
    </row>
    <row r="31" spans="1:10" ht="12.75" customHeight="1">
      <c r="A31" s="14" t="s">
        <v>63</v>
      </c>
      <c r="B31" s="19" t="s">
        <v>20</v>
      </c>
      <c r="C31" s="10" t="s">
        <v>19</v>
      </c>
      <c r="D31" s="10" t="s">
        <v>0</v>
      </c>
      <c r="E31" s="10">
        <v>1</v>
      </c>
      <c r="F31" s="12">
        <v>0</v>
      </c>
      <c r="G31" s="12">
        <f t="shared" si="2"/>
        <v>0</v>
      </c>
      <c r="H31" s="12">
        <f>IF(ISNUMBER(G31),ROUND(G31-IF(ISNUMBER(#REF!),G31*#REF!/100,0),2),"--")</f>
        <v>0</v>
      </c>
      <c r="I31" s="12"/>
      <c r="J31" s="12">
        <f t="shared" si="1"/>
        <v>0</v>
      </c>
    </row>
    <row r="32" spans="1:10" ht="12.75" customHeight="1">
      <c r="A32" s="14" t="s">
        <v>64</v>
      </c>
      <c r="B32" s="19" t="s">
        <v>23</v>
      </c>
      <c r="C32" s="10" t="s">
        <v>22</v>
      </c>
      <c r="D32" s="10" t="s">
        <v>0</v>
      </c>
      <c r="E32" s="10">
        <v>1</v>
      </c>
      <c r="F32" s="12">
        <v>0</v>
      </c>
      <c r="G32" s="12">
        <f t="shared" si="2"/>
        <v>0</v>
      </c>
      <c r="H32" s="12">
        <f>IF(ISNUMBER(G32),ROUND(G32-IF(ISNUMBER(#REF!),G32*#REF!/100,0),2),"--")</f>
        <v>0</v>
      </c>
      <c r="I32" s="12"/>
      <c r="J32" s="12">
        <f t="shared" si="1"/>
        <v>0</v>
      </c>
    </row>
    <row r="33" spans="1:10" ht="12.75" customHeight="1">
      <c r="A33" s="14" t="s">
        <v>67</v>
      </c>
      <c r="B33" s="15" t="s">
        <v>66</v>
      </c>
      <c r="C33" s="10" t="s">
        <v>65</v>
      </c>
      <c r="D33" s="10" t="s">
        <v>0</v>
      </c>
      <c r="E33" s="10">
        <v>1</v>
      </c>
      <c r="F33" s="12">
        <v>15000</v>
      </c>
      <c r="G33" s="12">
        <f t="shared" si="2"/>
        <v>15000</v>
      </c>
      <c r="H33" s="12">
        <f>IF(ISNUMBER(G33),ROUND(G33-IF(ISNUMBER(#REF!),G33*#REF!/100,0),2),"--")</f>
        <v>15000</v>
      </c>
      <c r="I33" s="12"/>
      <c r="J33" s="12">
        <f t="shared" si="1"/>
        <v>57195</v>
      </c>
    </row>
    <row r="34" spans="1:10" ht="12.75" customHeight="1">
      <c r="A34" s="14" t="s">
        <v>68</v>
      </c>
      <c r="B34" s="19" t="s">
        <v>28</v>
      </c>
      <c r="C34" s="10" t="s">
        <v>27</v>
      </c>
      <c r="D34" s="10" t="s">
        <v>0</v>
      </c>
      <c r="E34" s="10">
        <v>1</v>
      </c>
      <c r="F34" s="12">
        <v>0</v>
      </c>
      <c r="G34" s="12">
        <f t="shared" si="2"/>
        <v>0</v>
      </c>
      <c r="H34" s="12">
        <f>IF(ISNUMBER(G34),ROUND(G34-IF(ISNUMBER(#REF!),G34*#REF!/100,0),2),"--")</f>
        <v>0</v>
      </c>
      <c r="I34" s="12"/>
      <c r="J34" s="12">
        <f t="shared" si="1"/>
        <v>0</v>
      </c>
    </row>
    <row r="35" spans="1:10" ht="12.75" customHeight="1">
      <c r="A35" s="14" t="s">
        <v>71</v>
      </c>
      <c r="B35" s="19" t="s">
        <v>70</v>
      </c>
      <c r="C35" s="10" t="s">
        <v>69</v>
      </c>
      <c r="D35" s="10" t="s">
        <v>0</v>
      </c>
      <c r="E35" s="10">
        <v>1</v>
      </c>
      <c r="F35" s="12">
        <v>0</v>
      </c>
      <c r="G35" s="12">
        <f t="shared" si="2"/>
        <v>0</v>
      </c>
      <c r="H35" s="12">
        <f>IF(ISNUMBER(G35),ROUND(G35-IF(ISNUMBER(#REF!),G35*#REF!/100,0),2),"--")</f>
        <v>0</v>
      </c>
      <c r="I35" s="12"/>
      <c r="J35" s="12">
        <f t="shared" si="1"/>
        <v>0</v>
      </c>
    </row>
    <row r="36" spans="1:10" ht="12.75" customHeight="1">
      <c r="A36" s="14" t="s">
        <v>74</v>
      </c>
      <c r="B36" s="15" t="s">
        <v>73</v>
      </c>
      <c r="C36" s="10" t="s">
        <v>72</v>
      </c>
      <c r="D36" s="10" t="s">
        <v>0</v>
      </c>
      <c r="E36" s="10">
        <v>1</v>
      </c>
      <c r="F36" s="12">
        <v>15000</v>
      </c>
      <c r="G36" s="12">
        <f t="shared" si="2"/>
        <v>15000</v>
      </c>
      <c r="H36" s="12">
        <f>IF(ISNUMBER(G36),ROUND(G36-IF(ISNUMBER(#REF!),G36*#REF!/100,0),2),"--")</f>
        <v>15000</v>
      </c>
      <c r="I36" s="12"/>
      <c r="J36" s="12">
        <f t="shared" si="1"/>
        <v>57195</v>
      </c>
    </row>
    <row r="37" spans="1:10" ht="12.75" customHeight="1">
      <c r="A37" s="14" t="s">
        <v>75</v>
      </c>
      <c r="B37" s="19" t="s">
        <v>28</v>
      </c>
      <c r="C37" s="10" t="s">
        <v>27</v>
      </c>
      <c r="D37" s="10" t="s">
        <v>0</v>
      </c>
      <c r="E37" s="10">
        <v>1</v>
      </c>
      <c r="F37" s="12">
        <v>0</v>
      </c>
      <c r="G37" s="12">
        <f t="shared" si="2"/>
        <v>0</v>
      </c>
      <c r="H37" s="12">
        <f>IF(ISNUMBER(G37),ROUND(G37-IF(ISNUMBER(#REF!),G37*#REF!/100,0),2),"--")</f>
        <v>0</v>
      </c>
      <c r="I37" s="12"/>
      <c r="J37" s="12">
        <f t="shared" si="1"/>
        <v>0</v>
      </c>
    </row>
    <row r="38" spans="1:10" ht="12.75" customHeight="1">
      <c r="A38" s="14" t="s">
        <v>76</v>
      </c>
      <c r="B38" s="19" t="s">
        <v>31</v>
      </c>
      <c r="C38" s="10" t="s">
        <v>30</v>
      </c>
      <c r="D38" s="10" t="s">
        <v>0</v>
      </c>
      <c r="E38" s="10">
        <v>1</v>
      </c>
      <c r="F38" s="12">
        <v>0</v>
      </c>
      <c r="G38" s="12">
        <f t="shared" si="2"/>
        <v>0</v>
      </c>
      <c r="H38" s="12">
        <f>IF(ISNUMBER(G38),ROUND(G38-IF(ISNUMBER(#REF!),G38*#REF!/100,0),2),"--")</f>
        <v>0</v>
      </c>
      <c r="I38" s="12"/>
      <c r="J38" s="12">
        <f t="shared" si="1"/>
        <v>0</v>
      </c>
    </row>
    <row r="39" spans="1:10" ht="12.75" customHeight="1">
      <c r="A39" s="14" t="s">
        <v>78</v>
      </c>
      <c r="B39" s="15" t="s">
        <v>77</v>
      </c>
      <c r="C39" s="10" t="s">
        <v>42</v>
      </c>
      <c r="D39" s="10" t="s">
        <v>0</v>
      </c>
      <c r="E39" s="10">
        <v>1</v>
      </c>
      <c r="F39" s="12">
        <v>36000</v>
      </c>
      <c r="G39" s="12">
        <f t="shared" si="2"/>
        <v>36000</v>
      </c>
      <c r="H39" s="12">
        <f>IF(ISNUMBER(G39),ROUND(G39-IF(ISNUMBER(#REF!),G39*#REF!/100,0),2),"--")</f>
        <v>36000</v>
      </c>
      <c r="I39" s="12"/>
      <c r="J39" s="12">
        <f t="shared" si="1"/>
        <v>137268</v>
      </c>
    </row>
    <row r="40" spans="1:10" ht="12.75" customHeight="1">
      <c r="A40" s="14" t="s">
        <v>79</v>
      </c>
      <c r="B40" s="19" t="s">
        <v>46</v>
      </c>
      <c r="C40" s="10" t="s">
        <v>45</v>
      </c>
      <c r="D40" s="10" t="s">
        <v>0</v>
      </c>
      <c r="E40" s="10">
        <v>1</v>
      </c>
      <c r="F40" s="12">
        <v>1000</v>
      </c>
      <c r="G40" s="12">
        <f t="shared" si="2"/>
        <v>1000</v>
      </c>
      <c r="H40" s="12">
        <f>IF(ISNUMBER(G40),ROUND(G40-IF(ISNUMBER(#REF!),G40*#REF!/100,0),2),"--")</f>
        <v>1000</v>
      </c>
      <c r="I40" s="12"/>
      <c r="J40" s="12">
        <f t="shared" si="1"/>
        <v>3813</v>
      </c>
    </row>
    <row r="41" spans="1:10" ht="12.75" customHeight="1">
      <c r="A41" s="14" t="s">
        <v>80</v>
      </c>
      <c r="B41" s="19" t="s">
        <v>37</v>
      </c>
      <c r="C41" s="10" t="s">
        <v>36</v>
      </c>
      <c r="D41" s="10" t="s">
        <v>0</v>
      </c>
      <c r="E41" s="10">
        <v>1</v>
      </c>
      <c r="F41" s="12">
        <v>0</v>
      </c>
      <c r="G41" s="12">
        <f t="shared" si="2"/>
        <v>0</v>
      </c>
      <c r="H41" s="12">
        <f>IF(ISNUMBER(G41),ROUND(G41-IF(ISNUMBER(#REF!),G41*#REF!/100,0),2),"--")</f>
        <v>0</v>
      </c>
      <c r="I41" s="12"/>
      <c r="J41" s="12">
        <f t="shared" si="1"/>
        <v>0</v>
      </c>
    </row>
    <row r="42" spans="1:10" ht="12.75" customHeight="1">
      <c r="A42" s="14" t="s">
        <v>81</v>
      </c>
      <c r="B42" s="19" t="s">
        <v>50</v>
      </c>
      <c r="C42" s="10" t="s">
        <v>49</v>
      </c>
      <c r="D42" s="10" t="s">
        <v>0</v>
      </c>
      <c r="E42" s="10">
        <v>1</v>
      </c>
      <c r="F42" s="12">
        <v>0</v>
      </c>
      <c r="G42" s="12">
        <f t="shared" si="2"/>
        <v>0</v>
      </c>
      <c r="H42" s="12">
        <f>IF(ISNUMBER(G42),ROUND(G42-IF(ISNUMBER(#REF!),G42*#REF!/100,0),2),"--")</f>
        <v>0</v>
      </c>
      <c r="I42" s="12"/>
      <c r="J42" s="12">
        <f t="shared" si="1"/>
        <v>0</v>
      </c>
    </row>
    <row r="43" spans="1:10" ht="12.75" customHeight="1">
      <c r="A43" s="14" t="s">
        <v>84</v>
      </c>
      <c r="B43" s="15" t="s">
        <v>83</v>
      </c>
      <c r="C43" s="10" t="s">
        <v>82</v>
      </c>
      <c r="D43" s="10" t="s">
        <v>0</v>
      </c>
      <c r="E43" s="10">
        <v>2</v>
      </c>
      <c r="F43" s="12">
        <v>0</v>
      </c>
      <c r="G43" s="12">
        <f t="shared" si="2"/>
        <v>0</v>
      </c>
      <c r="H43" s="12">
        <f>IF(ISNUMBER(G43),ROUND(G43-IF(ISNUMBER(#REF!),G43*#REF!/100,0),2),"--")</f>
        <v>0</v>
      </c>
      <c r="I43" s="12"/>
      <c r="J43" s="12">
        <f t="shared" si="1"/>
        <v>0</v>
      </c>
    </row>
    <row r="44" spans="1:10" ht="12.75" customHeight="1">
      <c r="A44" s="14" t="s">
        <v>87</v>
      </c>
      <c r="B44" s="19" t="s">
        <v>86</v>
      </c>
      <c r="C44" s="10" t="s">
        <v>85</v>
      </c>
      <c r="D44" s="10" t="s">
        <v>0</v>
      </c>
      <c r="E44" s="10">
        <v>2</v>
      </c>
      <c r="F44" s="12">
        <v>0</v>
      </c>
      <c r="G44" s="12">
        <f t="shared" si="2"/>
        <v>0</v>
      </c>
      <c r="H44" s="12">
        <f>IF(ISNUMBER(G44),ROUND(G44-IF(ISNUMBER(#REF!),G44*#REF!/100,0),2),"--")</f>
        <v>0</v>
      </c>
      <c r="I44" s="12"/>
      <c r="J44" s="12">
        <f t="shared" si="1"/>
        <v>0</v>
      </c>
    </row>
    <row r="45" spans="1:10" ht="12.75" customHeight="1">
      <c r="A45" s="14" t="s">
        <v>90</v>
      </c>
      <c r="B45" s="15" t="s">
        <v>89</v>
      </c>
      <c r="C45" s="10" t="s">
        <v>88</v>
      </c>
      <c r="D45" s="10" t="s">
        <v>0</v>
      </c>
      <c r="E45" s="10">
        <v>1</v>
      </c>
      <c r="F45" s="12">
        <v>0</v>
      </c>
      <c r="G45" s="12">
        <f t="shared" si="2"/>
        <v>0</v>
      </c>
      <c r="H45" s="12">
        <f>IF(ISNUMBER(G45),ROUND(G45-IF(ISNUMBER(#REF!),G45*#REF!/100,0),2),"--")</f>
        <v>0</v>
      </c>
      <c r="I45" s="12"/>
      <c r="J45" s="12">
        <f t="shared" si="1"/>
        <v>0</v>
      </c>
    </row>
    <row r="46" spans="1:10" ht="12.75" customHeight="1">
      <c r="A46" s="13" t="s">
        <v>3</v>
      </c>
      <c r="B46" s="16" t="s">
        <v>3</v>
      </c>
      <c r="C46" s="16" t="s">
        <v>3</v>
      </c>
      <c r="D46" s="16" t="s">
        <v>3</v>
      </c>
      <c r="E46" s="29" t="s">
        <v>2</v>
      </c>
      <c r="F46" s="30" t="s">
        <v>3</v>
      </c>
      <c r="G46" s="30" t="s">
        <v>3</v>
      </c>
      <c r="H46" s="17">
        <f>IF(ISERROR(MATCH("--",H25:H45,0)),SUM(H25:H45),"--")</f>
        <v>110547.6</v>
      </c>
      <c r="I46" s="17"/>
      <c r="J46" s="18">
        <f t="shared" si="1"/>
        <v>421517.99880000006</v>
      </c>
    </row>
    <row r="47" spans="1:10" ht="11.25">
      <c r="A47" s="6"/>
      <c r="B47" s="7" t="s">
        <v>178</v>
      </c>
      <c r="C47" s="6"/>
      <c r="D47" s="6"/>
      <c r="E47" s="6"/>
      <c r="F47" s="6"/>
      <c r="G47" s="6"/>
      <c r="H47" s="6"/>
      <c r="I47" s="6"/>
      <c r="J47" s="6"/>
    </row>
    <row r="48" spans="1:10" ht="12.75" customHeight="1">
      <c r="A48" s="8" t="s">
        <v>93</v>
      </c>
      <c r="B48" s="9" t="s">
        <v>92</v>
      </c>
      <c r="C48" s="10" t="s">
        <v>91</v>
      </c>
      <c r="D48" s="10" t="s">
        <v>0</v>
      </c>
      <c r="E48" s="11">
        <v>1</v>
      </c>
      <c r="F48" s="12">
        <v>995</v>
      </c>
      <c r="G48" s="12">
        <f>IF(ISNUMBER(E48),IF(ISNUMBER(F48),F48*E48,"--"),"--")</f>
        <v>995</v>
      </c>
      <c r="H48" s="12">
        <f>IF(ISNUMBER(G48),ROUND(G48-IF(ISNUMBER(#REF!),G48*#REF!/100,0),2),"--")</f>
        <v>995</v>
      </c>
      <c r="I48" s="12"/>
      <c r="J48" s="12">
        <f t="shared" si="1"/>
        <v>3793.935</v>
      </c>
    </row>
    <row r="49" spans="1:10" ht="12.75" customHeight="1">
      <c r="A49" s="13" t="s">
        <v>3</v>
      </c>
      <c r="B49" s="16" t="s">
        <v>3</v>
      </c>
      <c r="C49" s="16" t="s">
        <v>3</v>
      </c>
      <c r="D49" s="16" t="s">
        <v>3</v>
      </c>
      <c r="E49" s="29" t="s">
        <v>2</v>
      </c>
      <c r="F49" s="30" t="s">
        <v>3</v>
      </c>
      <c r="G49" s="30" t="s">
        <v>3</v>
      </c>
      <c r="H49" s="17">
        <f>IF(ISERROR(MATCH("--",H48:H48,0)),SUM(H48:H48),"--")</f>
        <v>995</v>
      </c>
      <c r="I49" s="17"/>
      <c r="J49" s="18">
        <f t="shared" si="1"/>
        <v>3793.935</v>
      </c>
    </row>
    <row r="50" spans="1:10" ht="12.75" customHeight="1">
      <c r="A50" s="8" t="s">
        <v>96</v>
      </c>
      <c r="B50" s="9" t="s">
        <v>95</v>
      </c>
      <c r="C50" s="10" t="s">
        <v>94</v>
      </c>
      <c r="D50" s="10" t="s">
        <v>0</v>
      </c>
      <c r="E50" s="11">
        <v>1</v>
      </c>
      <c r="F50" s="12">
        <v>995</v>
      </c>
      <c r="G50" s="12">
        <f>IF(ISNUMBER(E50),IF(ISNUMBER(F50),F50*E50,"--"),"--")</f>
        <v>995</v>
      </c>
      <c r="H50" s="12">
        <f>IF(ISNUMBER(G50),ROUND(G50-IF(ISNUMBER(#REF!),G50*#REF!/100,0),2),"--")</f>
        <v>995</v>
      </c>
      <c r="I50" s="12"/>
      <c r="J50" s="12">
        <f t="shared" si="1"/>
        <v>3793.935</v>
      </c>
    </row>
    <row r="51" spans="1:10" ht="12.75" customHeight="1">
      <c r="A51" s="13" t="s">
        <v>3</v>
      </c>
      <c r="B51" s="16" t="s">
        <v>3</v>
      </c>
      <c r="C51" s="16" t="s">
        <v>3</v>
      </c>
      <c r="D51" s="16" t="s">
        <v>3</v>
      </c>
      <c r="E51" s="29" t="s">
        <v>2</v>
      </c>
      <c r="F51" s="30" t="s">
        <v>3</v>
      </c>
      <c r="G51" s="30" t="s">
        <v>3</v>
      </c>
      <c r="H51" s="17">
        <f>IF(ISERROR(MATCH("--",H50:H50,0)),SUM(H50:H50),"--")</f>
        <v>995</v>
      </c>
      <c r="I51" s="17"/>
      <c r="J51" s="18">
        <f t="shared" si="1"/>
        <v>3793.935</v>
      </c>
    </row>
    <row r="52" spans="1:10" ht="12.75" customHeight="1">
      <c r="A52" s="8" t="s">
        <v>99</v>
      </c>
      <c r="B52" s="9" t="s">
        <v>98</v>
      </c>
      <c r="C52" s="10" t="s">
        <v>97</v>
      </c>
      <c r="D52" s="10" t="s">
        <v>0</v>
      </c>
      <c r="E52" s="11">
        <v>1</v>
      </c>
      <c r="F52" s="12">
        <v>260</v>
      </c>
      <c r="G52" s="12">
        <f>IF(ISNUMBER(E52),IF(ISNUMBER(F52),F52*E52,"--"),"--")</f>
        <v>260</v>
      </c>
      <c r="H52" s="12">
        <f>IF(ISNUMBER(G52),ROUND(G52-IF(ISNUMBER(#REF!),G52*#REF!/100,0),2),"--")</f>
        <v>260</v>
      </c>
      <c r="I52" s="12"/>
      <c r="J52" s="12">
        <f t="shared" si="1"/>
        <v>991.3800000000001</v>
      </c>
    </row>
    <row r="53" spans="1:10" ht="12.75" customHeight="1">
      <c r="A53" s="13" t="s">
        <v>3</v>
      </c>
      <c r="B53" s="16" t="s">
        <v>3</v>
      </c>
      <c r="C53" s="16" t="s">
        <v>3</v>
      </c>
      <c r="D53" s="16" t="s">
        <v>3</v>
      </c>
      <c r="E53" s="29" t="s">
        <v>2</v>
      </c>
      <c r="F53" s="30" t="s">
        <v>3</v>
      </c>
      <c r="G53" s="30" t="s">
        <v>3</v>
      </c>
      <c r="H53" s="17">
        <f>IF(ISERROR(MATCH("--",H52:H52,0)),SUM(H52:H52),"--")</f>
        <v>260</v>
      </c>
      <c r="I53" s="17"/>
      <c r="J53" s="18">
        <f t="shared" si="1"/>
        <v>991.3800000000001</v>
      </c>
    </row>
    <row r="54" spans="1:10" ht="12.75" customHeight="1">
      <c r="A54" s="8" t="s">
        <v>102</v>
      </c>
      <c r="B54" s="9" t="s">
        <v>101</v>
      </c>
      <c r="C54" s="10" t="s">
        <v>100</v>
      </c>
      <c r="D54" s="10" t="s">
        <v>0</v>
      </c>
      <c r="E54" s="11">
        <v>1</v>
      </c>
      <c r="F54" s="12">
        <v>500</v>
      </c>
      <c r="G54" s="12">
        <f>IF(ISNUMBER(E54),IF(ISNUMBER(F54),F54*E54,"--"),"--")</f>
        <v>500</v>
      </c>
      <c r="H54" s="12">
        <f>IF(ISNUMBER(G54),ROUND(G54-IF(ISNUMBER(#REF!),G54*#REF!/100,0),2),"--")</f>
        <v>500</v>
      </c>
      <c r="I54" s="12"/>
      <c r="J54" s="12">
        <f t="shared" si="1"/>
        <v>1906.5</v>
      </c>
    </row>
    <row r="55" spans="1:10" ht="12.75" customHeight="1">
      <c r="A55" s="13" t="s">
        <v>3</v>
      </c>
      <c r="B55" s="16" t="s">
        <v>3</v>
      </c>
      <c r="C55" s="16" t="s">
        <v>3</v>
      </c>
      <c r="D55" s="16" t="s">
        <v>3</v>
      </c>
      <c r="E55" s="29" t="s">
        <v>2</v>
      </c>
      <c r="F55" s="30" t="s">
        <v>3</v>
      </c>
      <c r="G55" s="30" t="s">
        <v>3</v>
      </c>
      <c r="H55" s="17">
        <f>IF(ISERROR(MATCH("--",H54:H54,0)),SUM(H54:H54),"--")</f>
        <v>500</v>
      </c>
      <c r="I55" s="17"/>
      <c r="J55" s="18">
        <f t="shared" si="1"/>
        <v>1906.5</v>
      </c>
    </row>
    <row r="56" ht="12.75" customHeight="1"/>
    <row r="57" ht="12.75" customHeight="1">
      <c r="B57" s="26" t="s">
        <v>546</v>
      </c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10">
    <mergeCell ref="A1:J1"/>
    <mergeCell ref="E51:G51"/>
    <mergeCell ref="E53:G53"/>
    <mergeCell ref="E55:G55"/>
    <mergeCell ref="E10:G10"/>
    <mergeCell ref="E14:G14"/>
    <mergeCell ref="E18:G18"/>
    <mergeCell ref="E23:G23"/>
    <mergeCell ref="E46:G46"/>
    <mergeCell ref="E49:G49"/>
  </mergeCells>
  <printOptions/>
  <pageMargins left="0.7500000000000001" right="0.7500000000000001" top="1" bottom="1" header="0.5" footer="0.5"/>
  <pageSetup fitToHeight="2" fitToWidth="1" orientation="landscape" scale="9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zoomScale="125" zoomScaleNormal="125" zoomScalePageLayoutView="125" workbookViewId="0" topLeftCell="A60">
      <selection activeCell="J88" sqref="A1:J88"/>
    </sheetView>
  </sheetViews>
  <sheetFormatPr defaultColWidth="8.8515625" defaultRowHeight="15"/>
  <cols>
    <col min="1" max="1" width="6.00390625" style="0" bestFit="1" customWidth="1"/>
    <col min="2" max="2" width="21.00390625" style="0" customWidth="1"/>
    <col min="3" max="3" width="42.8515625" style="0" customWidth="1"/>
    <col min="4" max="4" width="10.140625" style="0" customWidth="1"/>
    <col min="5" max="5" width="4.140625" style="0" bestFit="1" customWidth="1"/>
    <col min="6" max="6" width="9.7109375" style="0" customWidth="1"/>
    <col min="7" max="7" width="10.28125" style="0" customWidth="1"/>
    <col min="8" max="8" width="10.8515625" style="0" bestFit="1" customWidth="1"/>
    <col min="9" max="9" width="7.00390625" style="0" bestFit="1" customWidth="1"/>
    <col min="10" max="10" width="9.00390625" style="0" bestFit="1" customWidth="1"/>
    <col min="11" max="11" width="12.00390625" style="0" customWidth="1"/>
    <col min="12" max="12" width="35.421875" style="0" customWidth="1"/>
  </cols>
  <sheetData>
    <row r="1" spans="1:10" ht="15">
      <c r="A1" s="33" t="s">
        <v>549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" customFormat="1" ht="45">
      <c r="A2" s="20" t="s">
        <v>538</v>
      </c>
      <c r="B2" s="20" t="s">
        <v>539</v>
      </c>
      <c r="C2" s="20" t="s">
        <v>540</v>
      </c>
      <c r="D2" s="20" t="s">
        <v>544</v>
      </c>
      <c r="E2" s="20" t="s">
        <v>537</v>
      </c>
      <c r="F2" s="20" t="s">
        <v>541</v>
      </c>
      <c r="G2" s="20" t="s">
        <v>541</v>
      </c>
      <c r="H2" s="20" t="s">
        <v>542</v>
      </c>
      <c r="I2" s="20" t="s">
        <v>543</v>
      </c>
      <c r="J2" s="20" t="s">
        <v>545</v>
      </c>
    </row>
    <row r="3" spans="1:10" s="1" customFormat="1" ht="22.5">
      <c r="A3" s="6"/>
      <c r="B3" s="7" t="s">
        <v>236</v>
      </c>
      <c r="C3" s="6"/>
      <c r="D3" s="6"/>
      <c r="E3" s="6"/>
      <c r="F3" s="6"/>
      <c r="G3" s="6"/>
      <c r="H3" s="6"/>
      <c r="I3" s="6">
        <v>3.1</v>
      </c>
      <c r="J3" s="6"/>
    </row>
    <row r="4" spans="1:10" s="1" customFormat="1" ht="11.25">
      <c r="A4" s="8" t="s">
        <v>5</v>
      </c>
      <c r="B4" s="9" t="s">
        <v>183</v>
      </c>
      <c r="C4" s="10" t="s">
        <v>184</v>
      </c>
      <c r="D4" s="10" t="s">
        <v>0</v>
      </c>
      <c r="E4" s="11">
        <v>1</v>
      </c>
      <c r="F4" s="12">
        <v>0</v>
      </c>
      <c r="G4" s="12">
        <f aca="true" t="shared" si="0" ref="G4:G18">IF(ISNUMBER(E4),IF(ISNUMBER(F4),F4*E4,"--"),"--")</f>
        <v>0</v>
      </c>
      <c r="H4" s="12">
        <f>IF(ISNUMBER(G4),ROUND(G4-IF(ISNUMBER(#REF!),G4*#REF!/100,0),2),"--")</f>
        <v>0</v>
      </c>
      <c r="I4" s="13"/>
      <c r="J4" s="12">
        <f>H4*1.23*$I$3</f>
        <v>0</v>
      </c>
    </row>
    <row r="5" spans="1:10" s="1" customFormat="1" ht="11.25">
      <c r="A5" s="14" t="s">
        <v>185</v>
      </c>
      <c r="B5" s="15" t="s">
        <v>186</v>
      </c>
      <c r="C5" s="10" t="s">
        <v>187</v>
      </c>
      <c r="D5" s="10" t="s">
        <v>1</v>
      </c>
      <c r="E5" s="10">
        <v>1</v>
      </c>
      <c r="F5" s="12">
        <v>0</v>
      </c>
      <c r="G5" s="12">
        <f t="shared" si="0"/>
        <v>0</v>
      </c>
      <c r="H5" s="12">
        <f>IF(ISNUMBER(G5),ROUND(G5-IF(ISNUMBER(#REF!),G5*#REF!/100,0),2),"--")</f>
        <v>0</v>
      </c>
      <c r="I5" s="13"/>
      <c r="J5" s="12">
        <f aca="true" t="shared" si="1" ref="J5:J68">H5*1.23*$I$3</f>
        <v>0</v>
      </c>
    </row>
    <row r="6" spans="1:10" s="1" customFormat="1" ht="11.25">
      <c r="A6" s="14" t="s">
        <v>12</v>
      </c>
      <c r="B6" s="15" t="s">
        <v>188</v>
      </c>
      <c r="C6" s="10" t="s">
        <v>189</v>
      </c>
      <c r="D6" s="10" t="s">
        <v>0</v>
      </c>
      <c r="E6" s="10">
        <v>1</v>
      </c>
      <c r="F6" s="12">
        <v>0</v>
      </c>
      <c r="G6" s="12">
        <f t="shared" si="0"/>
        <v>0</v>
      </c>
      <c r="H6" s="12">
        <f>IF(ISNUMBER(G6),ROUND(G6-IF(ISNUMBER(#REF!),G6*#REF!/100,0),2),"--")</f>
        <v>0</v>
      </c>
      <c r="I6" s="13"/>
      <c r="J6" s="12">
        <f t="shared" si="1"/>
        <v>0</v>
      </c>
    </row>
    <row r="7" spans="1:10" s="1" customFormat="1" ht="11.25">
      <c r="A7" s="14" t="s">
        <v>15</v>
      </c>
      <c r="B7" s="15" t="s">
        <v>190</v>
      </c>
      <c r="C7" s="10" t="s">
        <v>191</v>
      </c>
      <c r="D7" s="10" t="s">
        <v>0</v>
      </c>
      <c r="E7" s="10">
        <v>2</v>
      </c>
      <c r="F7" s="12">
        <v>0</v>
      </c>
      <c r="G7" s="12">
        <f t="shared" si="0"/>
        <v>0</v>
      </c>
      <c r="H7" s="12">
        <f>IF(ISNUMBER(G7),ROUND(G7-IF(ISNUMBER(#REF!),G7*#REF!/100,0),2),"--")</f>
        <v>0</v>
      </c>
      <c r="I7" s="13"/>
      <c r="J7" s="12">
        <f t="shared" si="1"/>
        <v>0</v>
      </c>
    </row>
    <row r="8" spans="1:10" s="1" customFormat="1" ht="11.25">
      <c r="A8" s="14" t="s">
        <v>18</v>
      </c>
      <c r="B8" s="15" t="s">
        <v>192</v>
      </c>
      <c r="C8" s="10" t="s">
        <v>193</v>
      </c>
      <c r="D8" s="10" t="s">
        <v>0</v>
      </c>
      <c r="E8" s="10">
        <v>1</v>
      </c>
      <c r="F8" s="12">
        <v>95</v>
      </c>
      <c r="G8" s="12">
        <f t="shared" si="0"/>
        <v>95</v>
      </c>
      <c r="H8" s="12">
        <f>IF(ISNUMBER(G8),ROUND(G8-IF(ISNUMBER(#REF!),G8*#REF!/100,0),2),"--")</f>
        <v>95</v>
      </c>
      <c r="I8" s="13"/>
      <c r="J8" s="12">
        <f t="shared" si="1"/>
        <v>362.235</v>
      </c>
    </row>
    <row r="9" spans="1:10" s="1" customFormat="1" ht="11.25">
      <c r="A9" s="14" t="s">
        <v>194</v>
      </c>
      <c r="B9" s="19" t="s">
        <v>195</v>
      </c>
      <c r="C9" s="10" t="s">
        <v>196</v>
      </c>
      <c r="D9" s="10" t="s">
        <v>1</v>
      </c>
      <c r="E9" s="10">
        <v>1</v>
      </c>
      <c r="F9" s="12">
        <v>10</v>
      </c>
      <c r="G9" s="12">
        <f t="shared" si="0"/>
        <v>10</v>
      </c>
      <c r="H9" s="12">
        <f>IF(ISNUMBER(G9),ROUND(G9-IF(ISNUMBER(#REF!),G9*#REF!/100,0),2),"--")</f>
        <v>10</v>
      </c>
      <c r="I9" s="13"/>
      <c r="J9" s="12">
        <f t="shared" si="1"/>
        <v>38.13</v>
      </c>
    </row>
    <row r="10" spans="1:10" s="1" customFormat="1" ht="11.25">
      <c r="A10" s="14" t="s">
        <v>197</v>
      </c>
      <c r="B10" s="19" t="s">
        <v>198</v>
      </c>
      <c r="C10" s="10" t="s">
        <v>199</v>
      </c>
      <c r="D10" s="10" t="s">
        <v>1</v>
      </c>
      <c r="E10" s="10">
        <v>1</v>
      </c>
      <c r="F10" s="12">
        <v>12</v>
      </c>
      <c r="G10" s="12">
        <f t="shared" si="0"/>
        <v>12</v>
      </c>
      <c r="H10" s="12">
        <f>IF(ISNUMBER(G10),ROUND(G10-IF(ISNUMBER(#REF!),G10*#REF!/100,0),2),"--")</f>
        <v>12</v>
      </c>
      <c r="I10" s="13"/>
      <c r="J10" s="12">
        <f t="shared" si="1"/>
        <v>45.756</v>
      </c>
    </row>
    <row r="11" spans="1:10" s="1" customFormat="1" ht="11.25">
      <c r="A11" s="14" t="s">
        <v>21</v>
      </c>
      <c r="B11" s="15" t="s">
        <v>200</v>
      </c>
      <c r="C11" s="10" t="s">
        <v>201</v>
      </c>
      <c r="D11" s="10" t="s">
        <v>0</v>
      </c>
      <c r="E11" s="10">
        <v>1</v>
      </c>
      <c r="F11" s="12">
        <v>25</v>
      </c>
      <c r="G11" s="12">
        <f t="shared" si="0"/>
        <v>25</v>
      </c>
      <c r="H11" s="12">
        <f>IF(ISNUMBER(G11),ROUND(G11-IF(ISNUMBER(#REF!),G11*#REF!/100,0),2),"--")</f>
        <v>25</v>
      </c>
      <c r="I11" s="13"/>
      <c r="J11" s="12">
        <f t="shared" si="1"/>
        <v>95.325</v>
      </c>
    </row>
    <row r="12" spans="1:10" s="1" customFormat="1" ht="11.25">
      <c r="A12" s="14" t="s">
        <v>202</v>
      </c>
      <c r="B12" s="19" t="s">
        <v>203</v>
      </c>
      <c r="C12" s="10" t="s">
        <v>204</v>
      </c>
      <c r="D12" s="10" t="s">
        <v>1</v>
      </c>
      <c r="E12" s="10">
        <v>1</v>
      </c>
      <c r="F12" s="12">
        <v>3</v>
      </c>
      <c r="G12" s="12">
        <f t="shared" si="0"/>
        <v>3</v>
      </c>
      <c r="H12" s="12">
        <f>IF(ISNUMBER(G12),ROUND(G12-IF(ISNUMBER(#REF!),G12*#REF!/100,0),2),"--")</f>
        <v>3</v>
      </c>
      <c r="I12" s="13"/>
      <c r="J12" s="12">
        <f t="shared" si="1"/>
        <v>11.439</v>
      </c>
    </row>
    <row r="13" spans="1:10" s="1" customFormat="1" ht="11.25">
      <c r="A13" s="14" t="s">
        <v>24</v>
      </c>
      <c r="B13" s="15" t="s">
        <v>205</v>
      </c>
      <c r="C13" s="10" t="s">
        <v>206</v>
      </c>
      <c r="D13" s="10" t="s">
        <v>0</v>
      </c>
      <c r="E13" s="10">
        <v>2</v>
      </c>
      <c r="F13" s="12">
        <v>8995</v>
      </c>
      <c r="G13" s="12">
        <f t="shared" si="0"/>
        <v>17990</v>
      </c>
      <c r="H13" s="12">
        <f>IF(ISNUMBER(G13),ROUND(G13-IF(ISNUMBER(#REF!),G13*#REF!/100,0),2),"--")</f>
        <v>17990</v>
      </c>
      <c r="I13" s="13"/>
      <c r="J13" s="12">
        <f t="shared" si="1"/>
        <v>68595.87000000001</v>
      </c>
    </row>
    <row r="14" spans="1:10" s="1" customFormat="1" ht="11.25">
      <c r="A14" s="14" t="s">
        <v>207</v>
      </c>
      <c r="B14" s="19" t="s">
        <v>208</v>
      </c>
      <c r="C14" s="10" t="s">
        <v>209</v>
      </c>
      <c r="D14" s="10" t="s">
        <v>1</v>
      </c>
      <c r="E14" s="10">
        <v>2</v>
      </c>
      <c r="F14" s="12">
        <v>900</v>
      </c>
      <c r="G14" s="12">
        <f t="shared" si="0"/>
        <v>1800</v>
      </c>
      <c r="H14" s="12">
        <f>IF(ISNUMBER(G14),ROUND(G14-IF(ISNUMBER(#REF!),G14*#REF!/100,0),2),"--")</f>
        <v>1800</v>
      </c>
      <c r="I14" s="13"/>
      <c r="J14" s="12">
        <f t="shared" si="1"/>
        <v>6863.400000000001</v>
      </c>
    </row>
    <row r="15" spans="1:10" s="1" customFormat="1" ht="11.25">
      <c r="A15" s="14" t="s">
        <v>210</v>
      </c>
      <c r="B15" s="19" t="s">
        <v>211</v>
      </c>
      <c r="C15" s="10" t="s">
        <v>212</v>
      </c>
      <c r="D15" s="10" t="s">
        <v>1</v>
      </c>
      <c r="E15" s="10">
        <v>2</v>
      </c>
      <c r="F15" s="12">
        <v>1169</v>
      </c>
      <c r="G15" s="12">
        <f t="shared" si="0"/>
        <v>2338</v>
      </c>
      <c r="H15" s="12">
        <f>IF(ISNUMBER(G15),ROUND(G15-IF(ISNUMBER(#REF!),G15*#REF!/100,0),2),"--")</f>
        <v>2338</v>
      </c>
      <c r="I15" s="13"/>
      <c r="J15" s="12">
        <f t="shared" si="1"/>
        <v>8914.794</v>
      </c>
    </row>
    <row r="16" spans="1:10" s="1" customFormat="1" ht="12.75" customHeight="1">
      <c r="A16" s="14" t="s">
        <v>213</v>
      </c>
      <c r="B16" s="15" t="s">
        <v>214</v>
      </c>
      <c r="C16" s="10" t="s">
        <v>215</v>
      </c>
      <c r="D16" s="10" t="s">
        <v>0</v>
      </c>
      <c r="E16" s="10">
        <v>2</v>
      </c>
      <c r="F16" s="12">
        <v>8995</v>
      </c>
      <c r="G16" s="12">
        <f t="shared" si="0"/>
        <v>17990</v>
      </c>
      <c r="H16" s="12">
        <f>IF(ISNUMBER(G16),ROUND(G16-IF(ISNUMBER(#REF!),G16*#REF!/100,0),2),"--")</f>
        <v>17990</v>
      </c>
      <c r="I16" s="13"/>
      <c r="J16" s="12">
        <f t="shared" si="1"/>
        <v>68595.87000000001</v>
      </c>
    </row>
    <row r="17" spans="1:10" s="1" customFormat="1" ht="12.75" customHeight="1">
      <c r="A17" s="14" t="s">
        <v>216</v>
      </c>
      <c r="B17" s="19" t="s">
        <v>217</v>
      </c>
      <c r="C17" s="10" t="s">
        <v>218</v>
      </c>
      <c r="D17" s="10" t="s">
        <v>1</v>
      </c>
      <c r="E17" s="10">
        <v>2</v>
      </c>
      <c r="F17" s="12">
        <v>900</v>
      </c>
      <c r="G17" s="12">
        <f t="shared" si="0"/>
        <v>1800</v>
      </c>
      <c r="H17" s="12">
        <f>IF(ISNUMBER(G17),ROUND(G17-IF(ISNUMBER(#REF!),G17*#REF!/100,0),2),"--")</f>
        <v>1800</v>
      </c>
      <c r="I17" s="13"/>
      <c r="J17" s="12">
        <f t="shared" si="1"/>
        <v>6863.400000000001</v>
      </c>
    </row>
    <row r="18" spans="1:10" s="1" customFormat="1" ht="12.75" customHeight="1">
      <c r="A18" s="14" t="s">
        <v>219</v>
      </c>
      <c r="B18" s="19" t="s">
        <v>220</v>
      </c>
      <c r="C18" s="10" t="s">
        <v>221</v>
      </c>
      <c r="D18" s="10" t="s">
        <v>1</v>
      </c>
      <c r="E18" s="10">
        <v>2</v>
      </c>
      <c r="F18" s="12">
        <v>1169</v>
      </c>
      <c r="G18" s="12">
        <f t="shared" si="0"/>
        <v>2338</v>
      </c>
      <c r="H18" s="12">
        <f>IF(ISNUMBER(G18),ROUND(G18-IF(ISNUMBER(#REF!),G18*#REF!/100,0),2),"--")</f>
        <v>2338</v>
      </c>
      <c r="I18" s="13"/>
      <c r="J18" s="12">
        <f t="shared" si="1"/>
        <v>8914.794</v>
      </c>
    </row>
    <row r="19" spans="1:10" s="1" customFormat="1" ht="12.75" customHeight="1">
      <c r="A19" s="13" t="s">
        <v>3</v>
      </c>
      <c r="B19" s="16" t="s">
        <v>3</v>
      </c>
      <c r="C19" s="16" t="s">
        <v>3</v>
      </c>
      <c r="D19" s="16" t="s">
        <v>3</v>
      </c>
      <c r="E19" s="29" t="s">
        <v>2</v>
      </c>
      <c r="F19" s="30" t="s">
        <v>3</v>
      </c>
      <c r="G19" s="30" t="s">
        <v>3</v>
      </c>
      <c r="H19" s="17">
        <f>IF(ISERROR(MATCH("--",H4:H18,0)),SUM(H4:H18),"--")</f>
        <v>44401</v>
      </c>
      <c r="I19" s="13"/>
      <c r="J19" s="18">
        <f t="shared" si="1"/>
        <v>169301.013</v>
      </c>
    </row>
    <row r="20" spans="1:10" s="1" customFormat="1" ht="22.5">
      <c r="A20" s="6"/>
      <c r="B20" s="7" t="s">
        <v>237</v>
      </c>
      <c r="C20" s="6"/>
      <c r="D20" s="6"/>
      <c r="E20" s="6"/>
      <c r="F20" s="6"/>
      <c r="G20" s="6"/>
      <c r="H20" s="6"/>
      <c r="I20" s="6"/>
      <c r="J20" s="6"/>
    </row>
    <row r="21" spans="1:10" s="1" customFormat="1" ht="11.25">
      <c r="A21" s="8" t="s">
        <v>5</v>
      </c>
      <c r="B21" s="9" t="s">
        <v>183</v>
      </c>
      <c r="C21" s="10" t="s">
        <v>184</v>
      </c>
      <c r="D21" s="10" t="s">
        <v>0</v>
      </c>
      <c r="E21" s="11">
        <v>1</v>
      </c>
      <c r="F21" s="12">
        <v>0</v>
      </c>
      <c r="G21" s="12">
        <f aca="true" t="shared" si="2" ref="G21:G35">IF(ISNUMBER(E21),IF(ISNUMBER(F21),F21*E21,"--"),"--")</f>
        <v>0</v>
      </c>
      <c r="H21" s="12">
        <f>IF(ISNUMBER(G21),ROUND(G21-IF(ISNUMBER(#REF!),G21*#REF!/100,0),2),"--")</f>
        <v>0</v>
      </c>
      <c r="I21" s="13"/>
      <c r="J21" s="12">
        <f t="shared" si="1"/>
        <v>0</v>
      </c>
    </row>
    <row r="22" spans="1:10" s="1" customFormat="1" ht="11.25">
      <c r="A22" s="14" t="s">
        <v>185</v>
      </c>
      <c r="B22" s="15" t="s">
        <v>186</v>
      </c>
      <c r="C22" s="10" t="s">
        <v>187</v>
      </c>
      <c r="D22" s="10" t="s">
        <v>1</v>
      </c>
      <c r="E22" s="10">
        <v>1</v>
      </c>
      <c r="F22" s="12">
        <v>0</v>
      </c>
      <c r="G22" s="12">
        <f t="shared" si="2"/>
        <v>0</v>
      </c>
      <c r="H22" s="12">
        <f>IF(ISNUMBER(G22),ROUND(G22-IF(ISNUMBER(#REF!),G22*#REF!/100,0),2),"--")</f>
        <v>0</v>
      </c>
      <c r="I22" s="13"/>
      <c r="J22" s="12">
        <f t="shared" si="1"/>
        <v>0</v>
      </c>
    </row>
    <row r="23" spans="1:10" s="1" customFormat="1" ht="11.25">
      <c r="A23" s="14" t="s">
        <v>12</v>
      </c>
      <c r="B23" s="15" t="s">
        <v>188</v>
      </c>
      <c r="C23" s="10" t="s">
        <v>189</v>
      </c>
      <c r="D23" s="10" t="s">
        <v>0</v>
      </c>
      <c r="E23" s="10">
        <v>1</v>
      </c>
      <c r="F23" s="12">
        <v>0</v>
      </c>
      <c r="G23" s="12">
        <f t="shared" si="2"/>
        <v>0</v>
      </c>
      <c r="H23" s="12">
        <f>IF(ISNUMBER(G23),ROUND(G23-IF(ISNUMBER(#REF!),G23*#REF!/100,0),2),"--")</f>
        <v>0</v>
      </c>
      <c r="I23" s="13"/>
      <c r="J23" s="12">
        <f t="shared" si="1"/>
        <v>0</v>
      </c>
    </row>
    <row r="24" spans="1:10" s="1" customFormat="1" ht="11.25">
      <c r="A24" s="14" t="s">
        <v>15</v>
      </c>
      <c r="B24" s="15" t="s">
        <v>222</v>
      </c>
      <c r="C24" s="10" t="s">
        <v>223</v>
      </c>
      <c r="D24" s="10" t="s">
        <v>0</v>
      </c>
      <c r="E24" s="10">
        <v>1</v>
      </c>
      <c r="F24" s="12">
        <v>0</v>
      </c>
      <c r="G24" s="12">
        <f t="shared" si="2"/>
        <v>0</v>
      </c>
      <c r="H24" s="12">
        <f>IF(ISNUMBER(G24),ROUND(G24-IF(ISNUMBER(#REF!),G24*#REF!/100,0),2),"--")</f>
        <v>0</v>
      </c>
      <c r="I24" s="13"/>
      <c r="J24" s="12">
        <f t="shared" si="1"/>
        <v>0</v>
      </c>
    </row>
    <row r="25" spans="1:10" s="1" customFormat="1" ht="11.25">
      <c r="A25" s="14" t="s">
        <v>18</v>
      </c>
      <c r="B25" s="15" t="s">
        <v>192</v>
      </c>
      <c r="C25" s="10" t="s">
        <v>193</v>
      </c>
      <c r="D25" s="10" t="s">
        <v>0</v>
      </c>
      <c r="E25" s="10">
        <v>1</v>
      </c>
      <c r="F25" s="12">
        <v>95</v>
      </c>
      <c r="G25" s="12">
        <f t="shared" si="2"/>
        <v>95</v>
      </c>
      <c r="H25" s="12">
        <f>IF(ISNUMBER(G25),ROUND(G25-IF(ISNUMBER(#REF!),G25*#REF!/100,0),2),"--")</f>
        <v>95</v>
      </c>
      <c r="I25" s="13"/>
      <c r="J25" s="12">
        <f t="shared" si="1"/>
        <v>362.235</v>
      </c>
    </row>
    <row r="26" spans="1:10" s="1" customFormat="1" ht="11.25">
      <c r="A26" s="14" t="s">
        <v>194</v>
      </c>
      <c r="B26" s="19" t="s">
        <v>198</v>
      </c>
      <c r="C26" s="10" t="s">
        <v>199</v>
      </c>
      <c r="D26" s="10" t="s">
        <v>1</v>
      </c>
      <c r="E26" s="10">
        <v>1</v>
      </c>
      <c r="F26" s="12">
        <v>12</v>
      </c>
      <c r="G26" s="12">
        <f t="shared" si="2"/>
        <v>12</v>
      </c>
      <c r="H26" s="12">
        <f>IF(ISNUMBER(G26),ROUND(G26-IF(ISNUMBER(#REF!),G26*#REF!/100,0),2),"--")</f>
        <v>12</v>
      </c>
      <c r="I26" s="13"/>
      <c r="J26" s="12">
        <f t="shared" si="1"/>
        <v>45.756</v>
      </c>
    </row>
    <row r="27" spans="1:10" s="1" customFormat="1" ht="11.25">
      <c r="A27" s="14" t="s">
        <v>197</v>
      </c>
      <c r="B27" s="19" t="s">
        <v>195</v>
      </c>
      <c r="C27" s="10" t="s">
        <v>196</v>
      </c>
      <c r="D27" s="10" t="s">
        <v>1</v>
      </c>
      <c r="E27" s="10">
        <v>1</v>
      </c>
      <c r="F27" s="12">
        <v>10</v>
      </c>
      <c r="G27" s="12">
        <f t="shared" si="2"/>
        <v>10</v>
      </c>
      <c r="H27" s="12">
        <f>IF(ISNUMBER(G27),ROUND(G27-IF(ISNUMBER(#REF!),G27*#REF!/100,0),2),"--")</f>
        <v>10</v>
      </c>
      <c r="I27" s="13"/>
      <c r="J27" s="12">
        <f t="shared" si="1"/>
        <v>38.13</v>
      </c>
    </row>
    <row r="28" spans="1:10" s="1" customFormat="1" ht="11.25">
      <c r="A28" s="14" t="s">
        <v>21</v>
      </c>
      <c r="B28" s="15" t="s">
        <v>200</v>
      </c>
      <c r="C28" s="10" t="s">
        <v>201</v>
      </c>
      <c r="D28" s="10" t="s">
        <v>0</v>
      </c>
      <c r="E28" s="10">
        <v>1</v>
      </c>
      <c r="F28" s="12">
        <v>25</v>
      </c>
      <c r="G28" s="12">
        <f t="shared" si="2"/>
        <v>25</v>
      </c>
      <c r="H28" s="12">
        <f>IF(ISNUMBER(G28),ROUND(G28-IF(ISNUMBER(#REF!),G28*#REF!/100,0),2),"--")</f>
        <v>25</v>
      </c>
      <c r="I28" s="13"/>
      <c r="J28" s="12">
        <f t="shared" si="1"/>
        <v>95.325</v>
      </c>
    </row>
    <row r="29" spans="1:10" s="1" customFormat="1" ht="11.25">
      <c r="A29" s="14" t="s">
        <v>202</v>
      </c>
      <c r="B29" s="19" t="s">
        <v>203</v>
      </c>
      <c r="C29" s="10" t="s">
        <v>204</v>
      </c>
      <c r="D29" s="10" t="s">
        <v>1</v>
      </c>
      <c r="E29" s="10">
        <v>1</v>
      </c>
      <c r="F29" s="12">
        <v>3</v>
      </c>
      <c r="G29" s="12">
        <f t="shared" si="2"/>
        <v>3</v>
      </c>
      <c r="H29" s="12">
        <f>IF(ISNUMBER(G29),ROUND(G29-IF(ISNUMBER(#REF!),G29*#REF!/100,0),2),"--")</f>
        <v>3</v>
      </c>
      <c r="I29" s="13"/>
      <c r="J29" s="12">
        <f t="shared" si="1"/>
        <v>11.439</v>
      </c>
    </row>
    <row r="30" spans="1:10" s="1" customFormat="1" ht="11.25">
      <c r="A30" s="14" t="s">
        <v>24</v>
      </c>
      <c r="B30" s="15" t="s">
        <v>224</v>
      </c>
      <c r="C30" s="10" t="s">
        <v>225</v>
      </c>
      <c r="D30" s="10" t="s">
        <v>0</v>
      </c>
      <c r="E30" s="10">
        <v>1</v>
      </c>
      <c r="F30" s="12">
        <v>37000</v>
      </c>
      <c r="G30" s="12">
        <f t="shared" si="2"/>
        <v>37000</v>
      </c>
      <c r="H30" s="12">
        <f>IF(ISNUMBER(G30),ROUND(G30-IF(ISNUMBER(#REF!),G30*#REF!/100,0),2),"--")</f>
        <v>37000</v>
      </c>
      <c r="I30" s="13"/>
      <c r="J30" s="12">
        <f t="shared" si="1"/>
        <v>141081</v>
      </c>
    </row>
    <row r="31" spans="1:10" s="1" customFormat="1" ht="11.25">
      <c r="A31" s="14" t="s">
        <v>207</v>
      </c>
      <c r="B31" s="19" t="s">
        <v>226</v>
      </c>
      <c r="C31" s="10" t="s">
        <v>227</v>
      </c>
      <c r="D31" s="10" t="s">
        <v>1</v>
      </c>
      <c r="E31" s="10">
        <v>1</v>
      </c>
      <c r="F31" s="12">
        <v>4810</v>
      </c>
      <c r="G31" s="12">
        <f t="shared" si="2"/>
        <v>4810</v>
      </c>
      <c r="H31" s="12">
        <f>IF(ISNUMBER(G31),ROUND(G31-IF(ISNUMBER(#REF!),G31*#REF!/100,0),2),"--")</f>
        <v>4810</v>
      </c>
      <c r="I31" s="13"/>
      <c r="J31" s="12">
        <f t="shared" si="1"/>
        <v>18340.530000000002</v>
      </c>
    </row>
    <row r="32" spans="1:10" s="1" customFormat="1" ht="11.25">
      <c r="A32" s="14" t="s">
        <v>210</v>
      </c>
      <c r="B32" s="19" t="s">
        <v>228</v>
      </c>
      <c r="C32" s="10" t="s">
        <v>229</v>
      </c>
      <c r="D32" s="10" t="s">
        <v>1</v>
      </c>
      <c r="E32" s="10">
        <v>1</v>
      </c>
      <c r="F32" s="12">
        <v>3700</v>
      </c>
      <c r="G32" s="12">
        <f t="shared" si="2"/>
        <v>3700</v>
      </c>
      <c r="H32" s="12">
        <f>IF(ISNUMBER(G32),ROUND(G32-IF(ISNUMBER(#REF!),G32*#REF!/100,0),2),"--")</f>
        <v>3700</v>
      </c>
      <c r="I32" s="13"/>
      <c r="J32" s="12">
        <f t="shared" si="1"/>
        <v>14108.1</v>
      </c>
    </row>
    <row r="33" spans="1:10" s="1" customFormat="1" ht="11.25">
      <c r="A33" s="14" t="s">
        <v>213</v>
      </c>
      <c r="B33" s="15" t="s">
        <v>230</v>
      </c>
      <c r="C33" s="10" t="s">
        <v>231</v>
      </c>
      <c r="D33" s="10" t="s">
        <v>0</v>
      </c>
      <c r="E33" s="10">
        <v>1</v>
      </c>
      <c r="F33" s="12">
        <v>37000</v>
      </c>
      <c r="G33" s="12">
        <f t="shared" si="2"/>
        <v>37000</v>
      </c>
      <c r="H33" s="12">
        <f>IF(ISNUMBER(G33),ROUND(G33-IF(ISNUMBER(#REF!),G33*#REF!/100,0),2),"--")</f>
        <v>37000</v>
      </c>
      <c r="I33" s="13"/>
      <c r="J33" s="12">
        <f t="shared" si="1"/>
        <v>141081</v>
      </c>
    </row>
    <row r="34" spans="1:10" s="1" customFormat="1" ht="11.25">
      <c r="A34" s="14" t="s">
        <v>216</v>
      </c>
      <c r="B34" s="19" t="s">
        <v>232</v>
      </c>
      <c r="C34" s="10" t="s">
        <v>233</v>
      </c>
      <c r="D34" s="10" t="s">
        <v>1</v>
      </c>
      <c r="E34" s="10">
        <v>1</v>
      </c>
      <c r="F34" s="12">
        <v>4810</v>
      </c>
      <c r="G34" s="12">
        <f t="shared" si="2"/>
        <v>4810</v>
      </c>
      <c r="H34" s="12">
        <f>IF(ISNUMBER(G34),ROUND(G34-IF(ISNUMBER(#REF!),G34*#REF!/100,0),2),"--")</f>
        <v>4810</v>
      </c>
      <c r="I34" s="13"/>
      <c r="J34" s="12">
        <f t="shared" si="1"/>
        <v>18340.530000000002</v>
      </c>
    </row>
    <row r="35" spans="1:10" s="1" customFormat="1" ht="11.25">
      <c r="A35" s="14" t="s">
        <v>219</v>
      </c>
      <c r="B35" s="19" t="s">
        <v>234</v>
      </c>
      <c r="C35" s="10" t="s">
        <v>235</v>
      </c>
      <c r="D35" s="10" t="s">
        <v>1</v>
      </c>
      <c r="E35" s="10">
        <v>1</v>
      </c>
      <c r="F35" s="12">
        <v>3700</v>
      </c>
      <c r="G35" s="12">
        <f t="shared" si="2"/>
        <v>3700</v>
      </c>
      <c r="H35" s="12">
        <f>IF(ISNUMBER(G35),ROUND(G35-IF(ISNUMBER(#REF!),G35*#REF!/100,0),2),"--")</f>
        <v>3700</v>
      </c>
      <c r="I35" s="13"/>
      <c r="J35" s="12">
        <f t="shared" si="1"/>
        <v>14108.1</v>
      </c>
    </row>
    <row r="36" spans="1:10" s="1" customFormat="1" ht="11.25">
      <c r="A36" s="13" t="s">
        <v>3</v>
      </c>
      <c r="B36" s="16" t="s">
        <v>3</v>
      </c>
      <c r="C36" s="16" t="s">
        <v>3</v>
      </c>
      <c r="D36" s="16" t="s">
        <v>3</v>
      </c>
      <c r="E36" s="29" t="s">
        <v>2</v>
      </c>
      <c r="F36" s="30" t="s">
        <v>3</v>
      </c>
      <c r="G36" s="30" t="s">
        <v>3</v>
      </c>
      <c r="H36" s="17">
        <f>IF(ISERROR(MATCH("--",H21:H35,0)),SUM(H21:H35),"--")</f>
        <v>91165</v>
      </c>
      <c r="I36" s="13"/>
      <c r="J36" s="18">
        <f t="shared" si="1"/>
        <v>347612.145</v>
      </c>
    </row>
    <row r="37" spans="1:10" s="1" customFormat="1" ht="22.5">
      <c r="A37" s="6"/>
      <c r="B37" s="7" t="s">
        <v>259</v>
      </c>
      <c r="C37" s="6"/>
      <c r="D37" s="6"/>
      <c r="E37" s="6"/>
      <c r="F37" s="6"/>
      <c r="G37" s="6"/>
      <c r="H37" s="6"/>
      <c r="I37" s="6"/>
      <c r="J37" s="6"/>
    </row>
    <row r="38" spans="1:10" s="1" customFormat="1" ht="11.25">
      <c r="A38" s="8" t="s">
        <v>5</v>
      </c>
      <c r="B38" s="9" t="s">
        <v>238</v>
      </c>
      <c r="C38" s="10" t="s">
        <v>239</v>
      </c>
      <c r="D38" s="10" t="s">
        <v>0</v>
      </c>
      <c r="E38" s="11">
        <v>1</v>
      </c>
      <c r="F38" s="12">
        <v>14995</v>
      </c>
      <c r="G38" s="12">
        <f>IF(ISNUMBER(E38),IF(ISNUMBER(F38),F38*E38,"--"),"--")</f>
        <v>14995</v>
      </c>
      <c r="H38" s="12">
        <f>IF(ISNUMBER(G38),ROUND(G38-IF(ISNUMBER(#REF!),G38*#REF!/100,0),2),"--")</f>
        <v>14995</v>
      </c>
      <c r="I38" s="13"/>
      <c r="J38" s="12">
        <f t="shared" si="1"/>
        <v>57175.935</v>
      </c>
    </row>
    <row r="39" spans="1:10" s="1" customFormat="1" ht="22.5">
      <c r="A39" s="14" t="s">
        <v>185</v>
      </c>
      <c r="B39" s="15" t="s">
        <v>240</v>
      </c>
      <c r="C39" s="10" t="s">
        <v>241</v>
      </c>
      <c r="D39" s="10" t="s">
        <v>1</v>
      </c>
      <c r="E39" s="10">
        <v>1</v>
      </c>
      <c r="F39" s="12">
        <v>1380</v>
      </c>
      <c r="G39" s="12">
        <f>IF(ISNUMBER(E39),IF(ISNUMBER(F39),F39*E39,"--"),"--")</f>
        <v>1380</v>
      </c>
      <c r="H39" s="12">
        <f>IF(ISNUMBER(G39),ROUND(G39-IF(ISNUMBER(#REF!),G39*#REF!/100,0),2),"--")</f>
        <v>1380</v>
      </c>
      <c r="I39" s="13"/>
      <c r="J39" s="12">
        <f t="shared" si="1"/>
        <v>5261.94</v>
      </c>
    </row>
    <row r="40" spans="1:10" s="1" customFormat="1" ht="11.25">
      <c r="A40" s="14" t="s">
        <v>12</v>
      </c>
      <c r="B40" s="15" t="s">
        <v>242</v>
      </c>
      <c r="C40" s="10" t="s">
        <v>243</v>
      </c>
      <c r="D40" s="10" t="s">
        <v>0</v>
      </c>
      <c r="E40" s="10">
        <v>1</v>
      </c>
      <c r="F40" s="12">
        <v>0</v>
      </c>
      <c r="G40" s="12">
        <f>IF(ISNUMBER(E40),IF(ISNUMBER(F40),F40*E40,"--"),"--")</f>
        <v>0</v>
      </c>
      <c r="H40" s="12">
        <f>IF(ISNUMBER(G40),ROUND(G40-IF(ISNUMBER(#REF!),G40*#REF!/100,0),2),"--")</f>
        <v>0</v>
      </c>
      <c r="I40" s="13"/>
      <c r="J40" s="12">
        <f t="shared" si="1"/>
        <v>0</v>
      </c>
    </row>
    <row r="41" spans="1:10" s="1" customFormat="1" ht="11.25">
      <c r="A41" s="14" t="s">
        <v>15</v>
      </c>
      <c r="B41" s="15" t="s">
        <v>244</v>
      </c>
      <c r="C41" s="10" t="s">
        <v>245</v>
      </c>
      <c r="D41" s="10" t="s">
        <v>0</v>
      </c>
      <c r="E41" s="10">
        <v>2</v>
      </c>
      <c r="F41" s="12">
        <v>0</v>
      </c>
      <c r="G41" s="12">
        <f>IF(ISNUMBER(E41),IF(ISNUMBER(F41),F41*E41,"--"),"--")</f>
        <v>0</v>
      </c>
      <c r="H41" s="12">
        <f>IF(ISNUMBER(G41),ROUND(G41-IF(ISNUMBER(#REF!),G41*#REF!/100,0),2),"--")</f>
        <v>0</v>
      </c>
      <c r="I41" s="13"/>
      <c r="J41" s="12">
        <f t="shared" si="1"/>
        <v>0</v>
      </c>
    </row>
    <row r="42" spans="1:10" s="1" customFormat="1" ht="11.25">
      <c r="A42" s="13" t="s">
        <v>3</v>
      </c>
      <c r="B42" s="16" t="s">
        <v>3</v>
      </c>
      <c r="C42" s="16" t="s">
        <v>3</v>
      </c>
      <c r="D42" s="16" t="s">
        <v>3</v>
      </c>
      <c r="E42" s="29" t="s">
        <v>2</v>
      </c>
      <c r="F42" s="30" t="s">
        <v>3</v>
      </c>
      <c r="G42" s="30" t="s">
        <v>3</v>
      </c>
      <c r="H42" s="17">
        <f>IF(ISERROR(MATCH("--",H38:H41,0)),SUM(H38:H41),"--")</f>
        <v>16375</v>
      </c>
      <c r="I42" s="13"/>
      <c r="J42" s="18">
        <f t="shared" si="1"/>
        <v>62437.875</v>
      </c>
    </row>
    <row r="43" spans="1:10" s="1" customFormat="1" ht="11.25">
      <c r="A43" s="6"/>
      <c r="B43" s="7" t="s">
        <v>258</v>
      </c>
      <c r="C43" s="6"/>
      <c r="D43" s="6"/>
      <c r="E43" s="6"/>
      <c r="F43" s="6"/>
      <c r="G43" s="6"/>
      <c r="H43" s="6"/>
      <c r="I43" s="6"/>
      <c r="J43" s="6"/>
    </row>
    <row r="44" spans="1:10" s="1" customFormat="1" ht="22.5">
      <c r="A44" s="8" t="s">
        <v>5</v>
      </c>
      <c r="B44" s="9" t="s">
        <v>246</v>
      </c>
      <c r="C44" s="10" t="s">
        <v>247</v>
      </c>
      <c r="D44" s="10" t="s">
        <v>0</v>
      </c>
      <c r="E44" s="11">
        <v>1</v>
      </c>
      <c r="F44" s="12">
        <v>59000</v>
      </c>
      <c r="G44" s="12">
        <f aca="true" t="shared" si="3" ref="G44:G49">IF(ISNUMBER(E44),IF(ISNUMBER(F44),F44*E44,"--"),"--")</f>
        <v>59000</v>
      </c>
      <c r="H44" s="12">
        <f>IF(ISNUMBER(G44),ROUND(G44-IF(ISNUMBER(#REF!),G44*#REF!/100,0),2),"--")</f>
        <v>59000</v>
      </c>
      <c r="I44" s="13"/>
      <c r="J44" s="12">
        <f t="shared" si="1"/>
        <v>224967</v>
      </c>
    </row>
    <row r="45" spans="1:10" s="1" customFormat="1" ht="22.5">
      <c r="A45" s="14" t="s">
        <v>185</v>
      </c>
      <c r="B45" s="15" t="s">
        <v>248</v>
      </c>
      <c r="C45" s="10" t="s">
        <v>249</v>
      </c>
      <c r="D45" s="10" t="s">
        <v>1</v>
      </c>
      <c r="E45" s="10">
        <v>1</v>
      </c>
      <c r="F45" s="12">
        <v>4342.4</v>
      </c>
      <c r="G45" s="12">
        <f t="shared" si="3"/>
        <v>4342.4</v>
      </c>
      <c r="H45" s="12">
        <f>IF(ISNUMBER(G45),ROUND(G45-IF(ISNUMBER(#REF!),G45*#REF!/100,0),2),"--")</f>
        <v>4342.4</v>
      </c>
      <c r="I45" s="13"/>
      <c r="J45" s="12">
        <f t="shared" si="1"/>
        <v>16557.5712</v>
      </c>
    </row>
    <row r="46" spans="1:10" s="1" customFormat="1" ht="11.25">
      <c r="A46" s="14" t="s">
        <v>12</v>
      </c>
      <c r="B46" s="15" t="s">
        <v>250</v>
      </c>
      <c r="C46" s="10" t="s">
        <v>251</v>
      </c>
      <c r="D46" s="10" t="s">
        <v>0</v>
      </c>
      <c r="E46" s="10">
        <v>1</v>
      </c>
      <c r="F46" s="12">
        <v>0</v>
      </c>
      <c r="G46" s="12">
        <f t="shared" si="3"/>
        <v>0</v>
      </c>
      <c r="H46" s="12">
        <f>IF(ISNUMBER(G46),ROUND(G46-IF(ISNUMBER(#REF!),G46*#REF!/100,0),2),"--")</f>
        <v>0</v>
      </c>
      <c r="I46" s="13"/>
      <c r="J46" s="12">
        <f t="shared" si="1"/>
        <v>0</v>
      </c>
    </row>
    <row r="47" spans="1:10" s="1" customFormat="1" ht="11.25">
      <c r="A47" s="14" t="s">
        <v>15</v>
      </c>
      <c r="B47" s="15" t="s">
        <v>252</v>
      </c>
      <c r="C47" s="10" t="s">
        <v>253</v>
      </c>
      <c r="D47" s="10" t="s">
        <v>0</v>
      </c>
      <c r="E47" s="10">
        <v>1</v>
      </c>
      <c r="F47" s="12">
        <v>0</v>
      </c>
      <c r="G47" s="12">
        <f t="shared" si="3"/>
        <v>0</v>
      </c>
      <c r="H47" s="12">
        <f>IF(ISNUMBER(G47),ROUND(G47-IF(ISNUMBER(#REF!),G47*#REF!/100,0),2),"--")</f>
        <v>0</v>
      </c>
      <c r="I47" s="13"/>
      <c r="J47" s="12">
        <f t="shared" si="1"/>
        <v>0</v>
      </c>
    </row>
    <row r="48" spans="1:10" s="1" customFormat="1" ht="11.25">
      <c r="A48" s="14" t="s">
        <v>18</v>
      </c>
      <c r="B48" s="15" t="s">
        <v>254</v>
      </c>
      <c r="C48" s="10" t="s">
        <v>255</v>
      </c>
      <c r="D48" s="10" t="s">
        <v>0</v>
      </c>
      <c r="E48" s="10">
        <v>1</v>
      </c>
      <c r="F48" s="12">
        <v>0</v>
      </c>
      <c r="G48" s="12">
        <f t="shared" si="3"/>
        <v>0</v>
      </c>
      <c r="H48" s="12">
        <f>IF(ISNUMBER(G48),ROUND(G48-IF(ISNUMBER(#REF!),G48*#REF!/100,0),2),"--")</f>
        <v>0</v>
      </c>
      <c r="I48" s="13"/>
      <c r="J48" s="12">
        <f t="shared" si="1"/>
        <v>0</v>
      </c>
    </row>
    <row r="49" spans="1:10" s="1" customFormat="1" ht="11.25">
      <c r="A49" s="14" t="s">
        <v>21</v>
      </c>
      <c r="B49" s="15" t="s">
        <v>256</v>
      </c>
      <c r="C49" s="10" t="s">
        <v>257</v>
      </c>
      <c r="D49" s="10" t="s">
        <v>0</v>
      </c>
      <c r="E49" s="10">
        <v>1</v>
      </c>
      <c r="F49" s="12">
        <v>0</v>
      </c>
      <c r="G49" s="12">
        <f t="shared" si="3"/>
        <v>0</v>
      </c>
      <c r="H49" s="12">
        <f>IF(ISNUMBER(G49),ROUND(G49-IF(ISNUMBER(#REF!),G49*#REF!/100,0),2),"--")</f>
        <v>0</v>
      </c>
      <c r="I49" s="13"/>
      <c r="J49" s="12">
        <f t="shared" si="1"/>
        <v>0</v>
      </c>
    </row>
    <row r="50" spans="1:10" s="1" customFormat="1" ht="11.25">
      <c r="A50" s="13" t="s">
        <v>3</v>
      </c>
      <c r="B50" s="16" t="s">
        <v>3</v>
      </c>
      <c r="C50" s="16" t="s">
        <v>3</v>
      </c>
      <c r="D50" s="16" t="s">
        <v>3</v>
      </c>
      <c r="E50" s="29" t="s">
        <v>2</v>
      </c>
      <c r="F50" s="30" t="s">
        <v>3</v>
      </c>
      <c r="G50" s="30" t="s">
        <v>3</v>
      </c>
      <c r="H50" s="17">
        <f>IF(ISERROR(MATCH("--",H44:H49,0)),SUM(H44:H49),"--")</f>
        <v>63342.4</v>
      </c>
      <c r="I50" s="13"/>
      <c r="J50" s="18">
        <f t="shared" si="1"/>
        <v>241524.5712</v>
      </c>
    </row>
    <row r="51" spans="1:10" s="1" customFormat="1" ht="22.5">
      <c r="A51" s="6"/>
      <c r="B51" s="7" t="s">
        <v>368</v>
      </c>
      <c r="C51" s="6"/>
      <c r="D51" s="6"/>
      <c r="E51" s="6"/>
      <c r="F51" s="6"/>
      <c r="G51" s="6"/>
      <c r="H51" s="6"/>
      <c r="I51" s="6"/>
      <c r="J51" s="6"/>
    </row>
    <row r="52" spans="1:12" s="1" customFormat="1" ht="12.75" customHeight="1">
      <c r="A52" s="8" t="s">
        <v>278</v>
      </c>
      <c r="B52" s="9" t="s">
        <v>279</v>
      </c>
      <c r="C52" s="10" t="s">
        <v>280</v>
      </c>
      <c r="D52" s="10" t="s">
        <v>0</v>
      </c>
      <c r="E52" s="11">
        <v>1</v>
      </c>
      <c r="F52" s="12">
        <v>0</v>
      </c>
      <c r="G52" s="12">
        <f aca="true" t="shared" si="4" ref="G52:G81">IF(ISNUMBER(E52),IF(ISNUMBER(F52),F52*E52,"--"),"--")</f>
        <v>0</v>
      </c>
      <c r="H52" s="12">
        <f>IF(ISNUMBER(G52),ROUND(G52-IF(ISNUMBER(#REF!),G52*#REF!/100,0),2),"--")</f>
        <v>0</v>
      </c>
      <c r="I52" s="13"/>
      <c r="J52" s="12">
        <f t="shared" si="1"/>
        <v>0</v>
      </c>
      <c r="L52" s="2"/>
    </row>
    <row r="53" spans="1:12" s="1" customFormat="1" ht="12.75" customHeight="1">
      <c r="A53" s="8" t="s">
        <v>281</v>
      </c>
      <c r="B53" s="21" t="s">
        <v>282</v>
      </c>
      <c r="C53" s="10" t="s">
        <v>283</v>
      </c>
      <c r="D53" s="10" t="s">
        <v>0</v>
      </c>
      <c r="E53" s="11">
        <v>1</v>
      </c>
      <c r="F53" s="12">
        <v>14490</v>
      </c>
      <c r="G53" s="12">
        <f t="shared" si="4"/>
        <v>14490</v>
      </c>
      <c r="H53" s="12">
        <f>IF(ISNUMBER(G53),ROUND(G53-IF(ISNUMBER(#REF!),G53*#REF!/100,0),2),"--")</f>
        <v>14490</v>
      </c>
      <c r="I53" s="13"/>
      <c r="J53" s="12">
        <f t="shared" si="1"/>
        <v>55250.37</v>
      </c>
      <c r="L53" s="2"/>
    </row>
    <row r="54" spans="1:12" s="1" customFormat="1" ht="12.75" customHeight="1">
      <c r="A54" s="14" t="s">
        <v>284</v>
      </c>
      <c r="B54" s="19" t="s">
        <v>285</v>
      </c>
      <c r="C54" s="10" t="s">
        <v>286</v>
      </c>
      <c r="D54" s="10" t="s">
        <v>1</v>
      </c>
      <c r="E54" s="10">
        <v>1</v>
      </c>
      <c r="F54" s="12">
        <v>94.3</v>
      </c>
      <c r="G54" s="12">
        <f t="shared" si="4"/>
        <v>94.3</v>
      </c>
      <c r="H54" s="12">
        <f>IF(ISNUMBER(G54),ROUND(G54-IF(ISNUMBER(#REF!),G54*#REF!/100,0),2),"--")</f>
        <v>94.3</v>
      </c>
      <c r="I54" s="13"/>
      <c r="J54" s="12">
        <f t="shared" si="1"/>
        <v>359.5659</v>
      </c>
      <c r="L54" s="2"/>
    </row>
    <row r="55" spans="1:12" s="1" customFormat="1" ht="12.75" customHeight="1">
      <c r="A55" s="14" t="s">
        <v>287</v>
      </c>
      <c r="B55" s="19" t="s">
        <v>288</v>
      </c>
      <c r="C55" s="10" t="s">
        <v>289</v>
      </c>
      <c r="D55" s="10" t="s">
        <v>0</v>
      </c>
      <c r="E55" s="10">
        <v>1</v>
      </c>
      <c r="F55" s="12">
        <v>0</v>
      </c>
      <c r="G55" s="12">
        <f t="shared" si="4"/>
        <v>0</v>
      </c>
      <c r="H55" s="12">
        <f>IF(ISNUMBER(G55),ROUND(G55-IF(ISNUMBER(#REF!),G55*#REF!/100,0),2),"--")</f>
        <v>0</v>
      </c>
      <c r="I55" s="13"/>
      <c r="J55" s="12">
        <f t="shared" si="1"/>
        <v>0</v>
      </c>
      <c r="L55" s="2"/>
    </row>
    <row r="56" spans="1:12" s="1" customFormat="1" ht="12.75" customHeight="1">
      <c r="A56" s="14" t="s">
        <v>290</v>
      </c>
      <c r="B56" s="19" t="s">
        <v>291</v>
      </c>
      <c r="C56" s="10" t="s">
        <v>292</v>
      </c>
      <c r="D56" s="10" t="s">
        <v>0</v>
      </c>
      <c r="E56" s="10">
        <v>1</v>
      </c>
      <c r="F56" s="12">
        <v>0</v>
      </c>
      <c r="G56" s="12">
        <f t="shared" si="4"/>
        <v>0</v>
      </c>
      <c r="H56" s="12">
        <f>IF(ISNUMBER(G56),ROUND(G56-IF(ISNUMBER(#REF!),G56*#REF!/100,0),2),"--")</f>
        <v>0</v>
      </c>
      <c r="I56" s="13"/>
      <c r="J56" s="12">
        <f t="shared" si="1"/>
        <v>0</v>
      </c>
      <c r="L56" s="2"/>
    </row>
    <row r="57" spans="1:12" s="1" customFormat="1" ht="12.75" customHeight="1">
      <c r="A57" s="14" t="s">
        <v>293</v>
      </c>
      <c r="B57" s="19" t="s">
        <v>294</v>
      </c>
      <c r="C57" s="10" t="s">
        <v>295</v>
      </c>
      <c r="D57" s="10" t="s">
        <v>0</v>
      </c>
      <c r="E57" s="10">
        <v>8</v>
      </c>
      <c r="F57" s="12">
        <v>0</v>
      </c>
      <c r="G57" s="12">
        <f t="shared" si="4"/>
        <v>0</v>
      </c>
      <c r="H57" s="12">
        <f>IF(ISNUMBER(G57),ROUND(G57-IF(ISNUMBER(#REF!),G57*#REF!/100,0),2),"--")</f>
        <v>0</v>
      </c>
      <c r="I57" s="13"/>
      <c r="J57" s="12">
        <f t="shared" si="1"/>
        <v>0</v>
      </c>
      <c r="L57" s="2"/>
    </row>
    <row r="58" spans="1:12" s="1" customFormat="1" ht="12.75" customHeight="1">
      <c r="A58" s="14" t="s">
        <v>296</v>
      </c>
      <c r="B58" s="19" t="s">
        <v>297</v>
      </c>
      <c r="C58" s="10" t="s">
        <v>298</v>
      </c>
      <c r="D58" s="10" t="s">
        <v>0</v>
      </c>
      <c r="E58" s="10">
        <v>8</v>
      </c>
      <c r="F58" s="12">
        <v>0</v>
      </c>
      <c r="G58" s="12">
        <f t="shared" si="4"/>
        <v>0</v>
      </c>
      <c r="H58" s="12">
        <f>IF(ISNUMBER(G58),ROUND(G58-IF(ISNUMBER(#REF!),G58*#REF!/100,0),2),"--")</f>
        <v>0</v>
      </c>
      <c r="I58" s="13"/>
      <c r="J58" s="12">
        <f t="shared" si="1"/>
        <v>0</v>
      </c>
      <c r="L58" s="2"/>
    </row>
    <row r="59" spans="1:12" s="1" customFormat="1" ht="12.75" customHeight="1">
      <c r="A59" s="14" t="s">
        <v>299</v>
      </c>
      <c r="B59" s="19" t="s">
        <v>300</v>
      </c>
      <c r="C59" s="10" t="s">
        <v>301</v>
      </c>
      <c r="D59" s="10" t="s">
        <v>0</v>
      </c>
      <c r="E59" s="10">
        <v>1</v>
      </c>
      <c r="F59" s="12">
        <v>0</v>
      </c>
      <c r="G59" s="12">
        <f t="shared" si="4"/>
        <v>0</v>
      </c>
      <c r="H59" s="12">
        <f>IF(ISNUMBER(G59),ROUND(G59-IF(ISNUMBER(#REF!),G59*#REF!/100,0),2),"--")</f>
        <v>0</v>
      </c>
      <c r="I59" s="13"/>
      <c r="J59" s="12">
        <f t="shared" si="1"/>
        <v>0</v>
      </c>
      <c r="L59" s="2"/>
    </row>
    <row r="60" spans="1:12" s="1" customFormat="1" ht="12.75" customHeight="1">
      <c r="A60" s="14" t="s">
        <v>302</v>
      </c>
      <c r="B60" s="19" t="s">
        <v>303</v>
      </c>
      <c r="C60" s="10" t="s">
        <v>304</v>
      </c>
      <c r="D60" s="10" t="s">
        <v>0</v>
      </c>
      <c r="E60" s="10">
        <v>2</v>
      </c>
      <c r="F60" s="12">
        <v>0</v>
      </c>
      <c r="G60" s="12">
        <f t="shared" si="4"/>
        <v>0</v>
      </c>
      <c r="H60" s="12">
        <f>IF(ISNUMBER(G60),ROUND(G60-IF(ISNUMBER(#REF!),G60*#REF!/100,0),2),"--")</f>
        <v>0</v>
      </c>
      <c r="I60" s="13"/>
      <c r="J60" s="12">
        <f t="shared" si="1"/>
        <v>0</v>
      </c>
      <c r="L60" s="2"/>
    </row>
    <row r="61" spans="1:12" s="1" customFormat="1" ht="12.75" customHeight="1">
      <c r="A61" s="14" t="s">
        <v>305</v>
      </c>
      <c r="B61" s="19" t="s">
        <v>306</v>
      </c>
      <c r="C61" s="10" t="s">
        <v>307</v>
      </c>
      <c r="D61" s="10" t="s">
        <v>0</v>
      </c>
      <c r="E61" s="10">
        <v>4</v>
      </c>
      <c r="F61" s="12">
        <v>0</v>
      </c>
      <c r="G61" s="12">
        <f t="shared" si="4"/>
        <v>0</v>
      </c>
      <c r="H61" s="12">
        <f>IF(ISNUMBER(G61),ROUND(G61-IF(ISNUMBER(#REF!),G61*#REF!/100,0),2),"--")</f>
        <v>0</v>
      </c>
      <c r="I61" s="13"/>
      <c r="J61" s="12">
        <f t="shared" si="1"/>
        <v>0</v>
      </c>
      <c r="L61" s="2"/>
    </row>
    <row r="62" spans="1:12" s="1" customFormat="1" ht="12.75" customHeight="1">
      <c r="A62" s="14" t="s">
        <v>308</v>
      </c>
      <c r="B62" s="19" t="s">
        <v>86</v>
      </c>
      <c r="C62" s="10" t="s">
        <v>309</v>
      </c>
      <c r="D62" s="10" t="s">
        <v>0</v>
      </c>
      <c r="E62" s="10">
        <v>4</v>
      </c>
      <c r="F62" s="12">
        <v>0</v>
      </c>
      <c r="G62" s="12">
        <f t="shared" si="4"/>
        <v>0</v>
      </c>
      <c r="H62" s="12">
        <f>IF(ISNUMBER(G62),ROUND(G62-IF(ISNUMBER(#REF!),G62*#REF!/100,0),2),"--")</f>
        <v>0</v>
      </c>
      <c r="I62" s="13"/>
      <c r="J62" s="12">
        <f t="shared" si="1"/>
        <v>0</v>
      </c>
      <c r="L62" s="2"/>
    </row>
    <row r="63" spans="1:12" s="1" customFormat="1" ht="12.75" customHeight="1">
      <c r="A63" s="8" t="s">
        <v>310</v>
      </c>
      <c r="B63" s="21" t="s">
        <v>311</v>
      </c>
      <c r="C63" s="10" t="s">
        <v>312</v>
      </c>
      <c r="D63" s="10" t="s">
        <v>0</v>
      </c>
      <c r="E63" s="11">
        <v>2</v>
      </c>
      <c r="F63" s="12">
        <v>10305</v>
      </c>
      <c r="G63" s="12">
        <f t="shared" si="4"/>
        <v>20610</v>
      </c>
      <c r="H63" s="12">
        <f>IF(ISNUMBER(G63),ROUND(G63-IF(ISNUMBER(#REF!),G63*#REF!/100,0),2),"--")</f>
        <v>20610</v>
      </c>
      <c r="I63" s="13"/>
      <c r="J63" s="12">
        <f t="shared" si="1"/>
        <v>78585.93</v>
      </c>
      <c r="L63" s="2"/>
    </row>
    <row r="64" spans="1:12" s="1" customFormat="1" ht="12.75" customHeight="1">
      <c r="A64" s="14" t="s">
        <v>313</v>
      </c>
      <c r="B64" s="19" t="s">
        <v>314</v>
      </c>
      <c r="C64" s="10" t="s">
        <v>315</v>
      </c>
      <c r="D64" s="10" t="s">
        <v>1</v>
      </c>
      <c r="E64" s="10">
        <v>2</v>
      </c>
      <c r="F64" s="12">
        <v>787.75</v>
      </c>
      <c r="G64" s="12">
        <f t="shared" si="4"/>
        <v>1575.5</v>
      </c>
      <c r="H64" s="12">
        <f>IF(ISNUMBER(G64),ROUND(G64-IF(ISNUMBER(#REF!),G64*#REF!/100,0),2),"--")</f>
        <v>1575.5</v>
      </c>
      <c r="I64" s="13"/>
      <c r="J64" s="12">
        <f t="shared" si="1"/>
        <v>6007.3815</v>
      </c>
      <c r="L64" s="2"/>
    </row>
    <row r="65" spans="1:12" s="1" customFormat="1" ht="12.75" customHeight="1">
      <c r="A65" s="14" t="s">
        <v>316</v>
      </c>
      <c r="B65" s="19" t="s">
        <v>317</v>
      </c>
      <c r="C65" s="10" t="s">
        <v>318</v>
      </c>
      <c r="D65" s="10" t="s">
        <v>0</v>
      </c>
      <c r="E65" s="10">
        <v>4</v>
      </c>
      <c r="F65" s="12">
        <v>0</v>
      </c>
      <c r="G65" s="12">
        <f t="shared" si="4"/>
        <v>0</v>
      </c>
      <c r="H65" s="12">
        <f>IF(ISNUMBER(G65),ROUND(G65-IF(ISNUMBER(#REF!),G65*#REF!/100,0),2),"--")</f>
        <v>0</v>
      </c>
      <c r="I65" s="13"/>
      <c r="J65" s="12">
        <f t="shared" si="1"/>
        <v>0</v>
      </c>
      <c r="L65" s="2"/>
    </row>
    <row r="66" spans="1:12" s="1" customFormat="1" ht="12.75" customHeight="1">
      <c r="A66" s="14" t="s">
        <v>319</v>
      </c>
      <c r="B66" s="19" t="s">
        <v>320</v>
      </c>
      <c r="C66" s="10" t="s">
        <v>321</v>
      </c>
      <c r="D66" s="10" t="s">
        <v>0</v>
      </c>
      <c r="E66" s="10">
        <v>12</v>
      </c>
      <c r="F66" s="12">
        <v>0</v>
      </c>
      <c r="G66" s="12">
        <f t="shared" si="4"/>
        <v>0</v>
      </c>
      <c r="H66" s="12">
        <f>IF(ISNUMBER(G66),ROUND(G66-IF(ISNUMBER(#REF!),G66*#REF!/100,0),2),"--")</f>
        <v>0</v>
      </c>
      <c r="I66" s="13"/>
      <c r="J66" s="12">
        <f t="shared" si="1"/>
        <v>0</v>
      </c>
      <c r="L66" s="2"/>
    </row>
    <row r="67" spans="1:12" s="1" customFormat="1" ht="12.75" customHeight="1">
      <c r="A67" s="14" t="s">
        <v>322</v>
      </c>
      <c r="B67" s="19" t="s">
        <v>323</v>
      </c>
      <c r="C67" s="10" t="s">
        <v>324</v>
      </c>
      <c r="D67" s="10" t="s">
        <v>0</v>
      </c>
      <c r="E67" s="10">
        <v>2</v>
      </c>
      <c r="F67" s="12">
        <v>0</v>
      </c>
      <c r="G67" s="12">
        <f t="shared" si="4"/>
        <v>0</v>
      </c>
      <c r="H67" s="12">
        <f>IF(ISNUMBER(G67),ROUND(G67-IF(ISNUMBER(#REF!),G67*#REF!/100,0),2),"--")</f>
        <v>0</v>
      </c>
      <c r="I67" s="13"/>
      <c r="J67" s="12">
        <f t="shared" si="1"/>
        <v>0</v>
      </c>
      <c r="L67" s="2"/>
    </row>
    <row r="68" spans="1:12" s="1" customFormat="1" ht="12.75" customHeight="1">
      <c r="A68" s="14" t="s">
        <v>325</v>
      </c>
      <c r="B68" s="19" t="s">
        <v>326</v>
      </c>
      <c r="C68" s="10" t="s">
        <v>91</v>
      </c>
      <c r="D68" s="10" t="s">
        <v>0</v>
      </c>
      <c r="E68" s="10">
        <v>4</v>
      </c>
      <c r="F68" s="12">
        <v>0</v>
      </c>
      <c r="G68" s="12">
        <f t="shared" si="4"/>
        <v>0</v>
      </c>
      <c r="H68" s="12">
        <f>IF(ISNUMBER(G68),ROUND(G68-IF(ISNUMBER(#REF!),G68*#REF!/100,0),2),"--")</f>
        <v>0</v>
      </c>
      <c r="I68" s="13"/>
      <c r="J68" s="12">
        <f t="shared" si="1"/>
        <v>0</v>
      </c>
      <c r="L68" s="2"/>
    </row>
    <row r="69" spans="1:12" s="1" customFormat="1" ht="12.75" customHeight="1">
      <c r="A69" s="14" t="s">
        <v>327</v>
      </c>
      <c r="B69" s="19" t="s">
        <v>328</v>
      </c>
      <c r="C69" s="10" t="s">
        <v>329</v>
      </c>
      <c r="D69" s="10" t="s">
        <v>0</v>
      </c>
      <c r="E69" s="10">
        <v>8</v>
      </c>
      <c r="F69" s="12">
        <v>0</v>
      </c>
      <c r="G69" s="12">
        <f t="shared" si="4"/>
        <v>0</v>
      </c>
      <c r="H69" s="12">
        <f>IF(ISNUMBER(G69),ROUND(G69-IF(ISNUMBER(#REF!),G69*#REF!/100,0),2),"--")</f>
        <v>0</v>
      </c>
      <c r="I69" s="13"/>
      <c r="J69" s="12">
        <f aca="true" t="shared" si="5" ref="J69:J86">H69*1.23*$I$3</f>
        <v>0</v>
      </c>
      <c r="L69" s="2"/>
    </row>
    <row r="70" spans="1:12" s="1" customFormat="1" ht="12.75" customHeight="1">
      <c r="A70" s="14" t="s">
        <v>330</v>
      </c>
      <c r="B70" s="19" t="s">
        <v>331</v>
      </c>
      <c r="C70" s="10" t="s">
        <v>332</v>
      </c>
      <c r="D70" s="10" t="s">
        <v>0</v>
      </c>
      <c r="E70" s="10">
        <v>2</v>
      </c>
      <c r="F70" s="12">
        <v>0</v>
      </c>
      <c r="G70" s="12">
        <f t="shared" si="4"/>
        <v>0</v>
      </c>
      <c r="H70" s="12">
        <f>IF(ISNUMBER(G70),ROUND(G70-IF(ISNUMBER(#REF!),G70*#REF!/100,0),2),"--")</f>
        <v>0</v>
      </c>
      <c r="I70" s="13"/>
      <c r="J70" s="12">
        <f t="shared" si="5"/>
        <v>0</v>
      </c>
      <c r="L70" s="2"/>
    </row>
    <row r="71" spans="1:12" s="1" customFormat="1" ht="12.75" customHeight="1">
      <c r="A71" s="14" t="s">
        <v>333</v>
      </c>
      <c r="B71" s="19" t="s">
        <v>334</v>
      </c>
      <c r="C71" s="10" t="s">
        <v>335</v>
      </c>
      <c r="D71" s="10" t="s">
        <v>0</v>
      </c>
      <c r="E71" s="10">
        <v>2</v>
      </c>
      <c r="F71" s="12">
        <v>0</v>
      </c>
      <c r="G71" s="12">
        <f t="shared" si="4"/>
        <v>0</v>
      </c>
      <c r="H71" s="12">
        <f>IF(ISNUMBER(G71),ROUND(G71-IF(ISNUMBER(#REF!),G71*#REF!/100,0),2),"--")</f>
        <v>0</v>
      </c>
      <c r="I71" s="13"/>
      <c r="J71" s="12">
        <f t="shared" si="5"/>
        <v>0</v>
      </c>
      <c r="L71" s="2"/>
    </row>
    <row r="72" spans="1:12" s="1" customFormat="1" ht="12.75" customHeight="1">
      <c r="A72" s="14" t="s">
        <v>336</v>
      </c>
      <c r="B72" s="19" t="s">
        <v>337</v>
      </c>
      <c r="C72" s="10" t="s">
        <v>338</v>
      </c>
      <c r="D72" s="10" t="s">
        <v>0</v>
      </c>
      <c r="E72" s="10">
        <v>4</v>
      </c>
      <c r="F72" s="12">
        <v>0</v>
      </c>
      <c r="G72" s="12">
        <f t="shared" si="4"/>
        <v>0</v>
      </c>
      <c r="H72" s="12">
        <f>IF(ISNUMBER(G72),ROUND(G72-IF(ISNUMBER(#REF!),G72*#REF!/100,0),2),"--")</f>
        <v>0</v>
      </c>
      <c r="I72" s="13"/>
      <c r="J72" s="12">
        <f t="shared" si="5"/>
        <v>0</v>
      </c>
      <c r="L72" s="2"/>
    </row>
    <row r="73" spans="1:12" s="1" customFormat="1" ht="12.75" customHeight="1">
      <c r="A73" s="14" t="s">
        <v>339</v>
      </c>
      <c r="B73" s="19" t="s">
        <v>340</v>
      </c>
      <c r="C73" s="10" t="s">
        <v>341</v>
      </c>
      <c r="D73" s="10" t="s">
        <v>0</v>
      </c>
      <c r="E73" s="10">
        <v>2</v>
      </c>
      <c r="F73" s="12">
        <v>0</v>
      </c>
      <c r="G73" s="12">
        <f t="shared" si="4"/>
        <v>0</v>
      </c>
      <c r="H73" s="12">
        <f>IF(ISNUMBER(G73),ROUND(G73-IF(ISNUMBER(#REF!),G73*#REF!/100,0),2),"--")</f>
        <v>0</v>
      </c>
      <c r="I73" s="13"/>
      <c r="J73" s="12">
        <f t="shared" si="5"/>
        <v>0</v>
      </c>
      <c r="L73" s="2"/>
    </row>
    <row r="74" spans="1:12" s="1" customFormat="1" ht="12.75" customHeight="1">
      <c r="A74" s="14" t="s">
        <v>342</v>
      </c>
      <c r="B74" s="19" t="s">
        <v>343</v>
      </c>
      <c r="C74" s="10" t="s">
        <v>344</v>
      </c>
      <c r="D74" s="10" t="s">
        <v>0</v>
      </c>
      <c r="E74" s="10">
        <v>4</v>
      </c>
      <c r="F74" s="12">
        <v>0</v>
      </c>
      <c r="G74" s="12">
        <f t="shared" si="4"/>
        <v>0</v>
      </c>
      <c r="H74" s="12">
        <f>IF(ISNUMBER(G74),ROUND(G74-IF(ISNUMBER(#REF!),G74*#REF!/100,0),2),"--")</f>
        <v>0</v>
      </c>
      <c r="I74" s="13"/>
      <c r="J74" s="12">
        <f t="shared" si="5"/>
        <v>0</v>
      </c>
      <c r="L74" s="2"/>
    </row>
    <row r="75" spans="1:12" s="1" customFormat="1" ht="12.75" customHeight="1">
      <c r="A75" s="8" t="s">
        <v>345</v>
      </c>
      <c r="B75" s="21" t="s">
        <v>346</v>
      </c>
      <c r="C75" s="10" t="s">
        <v>347</v>
      </c>
      <c r="D75" s="10" t="s">
        <v>0</v>
      </c>
      <c r="E75" s="11">
        <v>2</v>
      </c>
      <c r="F75" s="12">
        <v>7667</v>
      </c>
      <c r="G75" s="12">
        <f t="shared" si="4"/>
        <v>15334</v>
      </c>
      <c r="H75" s="12">
        <f>IF(ISNUMBER(G75),ROUND(G75-IF(ISNUMBER(#REF!),G75*#REF!/100,0),2),"--")</f>
        <v>15334</v>
      </c>
      <c r="I75" s="13"/>
      <c r="J75" s="12">
        <f t="shared" si="5"/>
        <v>58468.542</v>
      </c>
      <c r="L75" s="2"/>
    </row>
    <row r="76" spans="1:12" s="1" customFormat="1" ht="12.75" customHeight="1">
      <c r="A76" s="14" t="s">
        <v>348</v>
      </c>
      <c r="B76" s="19" t="s">
        <v>349</v>
      </c>
      <c r="C76" s="10" t="s">
        <v>315</v>
      </c>
      <c r="D76" s="10" t="s">
        <v>1</v>
      </c>
      <c r="E76" s="10">
        <v>2</v>
      </c>
      <c r="F76" s="12">
        <v>253</v>
      </c>
      <c r="G76" s="12">
        <f t="shared" si="4"/>
        <v>506</v>
      </c>
      <c r="H76" s="12">
        <f>IF(ISNUMBER(G76),ROUND(G76-IF(ISNUMBER(#REF!),G76*#REF!/100,0),2),"--")</f>
        <v>506</v>
      </c>
      <c r="I76" s="13"/>
      <c r="J76" s="12">
        <f t="shared" si="5"/>
        <v>1929.378</v>
      </c>
      <c r="L76" s="2"/>
    </row>
    <row r="77" spans="1:12" s="1" customFormat="1" ht="12.75" customHeight="1">
      <c r="A77" s="14" t="s">
        <v>350</v>
      </c>
      <c r="B77" s="19" t="s">
        <v>351</v>
      </c>
      <c r="C77" s="10" t="s">
        <v>352</v>
      </c>
      <c r="D77" s="10" t="s">
        <v>0</v>
      </c>
      <c r="E77" s="10">
        <v>4</v>
      </c>
      <c r="F77" s="12">
        <v>0</v>
      </c>
      <c r="G77" s="12">
        <f t="shared" si="4"/>
        <v>0</v>
      </c>
      <c r="H77" s="12">
        <f>IF(ISNUMBER(G77),ROUND(G77-IF(ISNUMBER(#REF!),G77*#REF!/100,0),2),"--")</f>
        <v>0</v>
      </c>
      <c r="I77" s="13"/>
      <c r="J77" s="12">
        <f t="shared" si="5"/>
        <v>0</v>
      </c>
      <c r="L77" s="2"/>
    </row>
    <row r="78" spans="1:12" s="1" customFormat="1" ht="12.75" customHeight="1">
      <c r="A78" s="14" t="s">
        <v>353</v>
      </c>
      <c r="B78" s="19" t="s">
        <v>354</v>
      </c>
      <c r="C78" s="10" t="s">
        <v>355</v>
      </c>
      <c r="D78" s="10" t="s">
        <v>0</v>
      </c>
      <c r="E78" s="10">
        <v>4</v>
      </c>
      <c r="F78" s="12">
        <v>0</v>
      </c>
      <c r="G78" s="12">
        <f t="shared" si="4"/>
        <v>0</v>
      </c>
      <c r="H78" s="12">
        <f>IF(ISNUMBER(G78),ROUND(G78-IF(ISNUMBER(#REF!),G78*#REF!/100,0),2),"--")</f>
        <v>0</v>
      </c>
      <c r="I78" s="13"/>
      <c r="J78" s="12">
        <f t="shared" si="5"/>
        <v>0</v>
      </c>
      <c r="L78" s="2"/>
    </row>
    <row r="79" spans="1:12" s="1" customFormat="1" ht="12.75" customHeight="1">
      <c r="A79" s="14" t="s">
        <v>356</v>
      </c>
      <c r="B79" s="19" t="s">
        <v>357</v>
      </c>
      <c r="C79" s="10" t="s">
        <v>358</v>
      </c>
      <c r="D79" s="10" t="s">
        <v>0</v>
      </c>
      <c r="E79" s="10">
        <v>16</v>
      </c>
      <c r="F79" s="12">
        <v>0</v>
      </c>
      <c r="G79" s="12">
        <f t="shared" si="4"/>
        <v>0</v>
      </c>
      <c r="H79" s="12">
        <f>IF(ISNUMBER(G79),ROUND(G79-IF(ISNUMBER(#REF!),G79*#REF!/100,0),2),"--")</f>
        <v>0</v>
      </c>
      <c r="I79" s="13"/>
      <c r="J79" s="12">
        <f t="shared" si="5"/>
        <v>0</v>
      </c>
      <c r="L79" s="2"/>
    </row>
    <row r="80" spans="1:12" s="1" customFormat="1" ht="12.75" customHeight="1">
      <c r="A80" s="14" t="s">
        <v>359</v>
      </c>
      <c r="B80" s="19" t="s">
        <v>360</v>
      </c>
      <c r="C80" s="10" t="s">
        <v>361</v>
      </c>
      <c r="D80" s="10" t="s">
        <v>0</v>
      </c>
      <c r="E80" s="10">
        <v>4</v>
      </c>
      <c r="F80" s="12">
        <v>0</v>
      </c>
      <c r="G80" s="12">
        <f t="shared" si="4"/>
        <v>0</v>
      </c>
      <c r="H80" s="12">
        <f>IF(ISNUMBER(G80),ROUND(G80-IF(ISNUMBER(#REF!),G80*#REF!/100,0),2),"--")</f>
        <v>0</v>
      </c>
      <c r="I80" s="13"/>
      <c r="J80" s="12">
        <f t="shared" si="5"/>
        <v>0</v>
      </c>
      <c r="L80" s="2"/>
    </row>
    <row r="81" spans="1:12" s="1" customFormat="1" ht="12.75" customHeight="1">
      <c r="A81" s="14" t="s">
        <v>362</v>
      </c>
      <c r="B81" s="19" t="s">
        <v>363</v>
      </c>
      <c r="C81" s="10" t="s">
        <v>364</v>
      </c>
      <c r="D81" s="10" t="s">
        <v>0</v>
      </c>
      <c r="E81" s="10">
        <v>2</v>
      </c>
      <c r="F81" s="12">
        <v>0</v>
      </c>
      <c r="G81" s="12">
        <f t="shared" si="4"/>
        <v>0</v>
      </c>
      <c r="H81" s="12">
        <f>IF(ISNUMBER(G81),ROUND(G81-IF(ISNUMBER(#REF!),G81*#REF!/100,0),2),"--")</f>
        <v>0</v>
      </c>
      <c r="I81" s="13"/>
      <c r="J81" s="12">
        <f t="shared" si="5"/>
        <v>0</v>
      </c>
      <c r="L81" s="2"/>
    </row>
    <row r="82" spans="1:12" s="1" customFormat="1" ht="24.75" customHeight="1">
      <c r="A82" s="13" t="s">
        <v>3</v>
      </c>
      <c r="B82" s="22" t="s">
        <v>369</v>
      </c>
      <c r="C82" s="16" t="s">
        <v>3</v>
      </c>
      <c r="D82" s="16" t="s">
        <v>3</v>
      </c>
      <c r="E82" s="29" t="s">
        <v>2</v>
      </c>
      <c r="F82" s="30" t="s">
        <v>3</v>
      </c>
      <c r="G82" s="30" t="s">
        <v>3</v>
      </c>
      <c r="H82" s="17">
        <f>IF(ISERROR(MATCH("--",H52:H81,0)),SUM(H52:H81),"--")</f>
        <v>52609.8</v>
      </c>
      <c r="I82" s="13"/>
      <c r="J82" s="18">
        <f t="shared" si="5"/>
        <v>200601.1674</v>
      </c>
      <c r="L82" s="2"/>
    </row>
    <row r="83" spans="1:12" s="1" customFormat="1" ht="12.75" customHeight="1">
      <c r="A83" s="8" t="s">
        <v>365</v>
      </c>
      <c r="B83" s="9" t="s">
        <v>366</v>
      </c>
      <c r="C83" s="10" t="s">
        <v>367</v>
      </c>
      <c r="D83" s="10" t="s">
        <v>0</v>
      </c>
      <c r="E83" s="11">
        <v>8</v>
      </c>
      <c r="F83" s="12">
        <v>1086</v>
      </c>
      <c r="G83" s="12">
        <f>IF(ISNUMBER(E83),IF(ISNUMBER(F83),F83*E83,"--"),"--")</f>
        <v>8688</v>
      </c>
      <c r="H83" s="12">
        <f>IF(ISNUMBER(G83),ROUND(G83-IF(ISNUMBER(#REF!),G83*#REF!/100,0),2),"--")</f>
        <v>8688</v>
      </c>
      <c r="I83" s="13"/>
      <c r="J83" s="12">
        <f t="shared" si="5"/>
        <v>33127.344</v>
      </c>
      <c r="L83" s="2"/>
    </row>
    <row r="84" spans="1:12" s="1" customFormat="1" ht="12.75" customHeight="1">
      <c r="A84" s="13" t="s">
        <v>3</v>
      </c>
      <c r="B84" s="16" t="s">
        <v>3</v>
      </c>
      <c r="C84" s="16" t="s">
        <v>3</v>
      </c>
      <c r="D84" s="16" t="s">
        <v>3</v>
      </c>
      <c r="E84" s="29" t="s">
        <v>2</v>
      </c>
      <c r="F84" s="30" t="s">
        <v>3</v>
      </c>
      <c r="G84" s="30" t="s">
        <v>3</v>
      </c>
      <c r="H84" s="17">
        <f>IF(ISERROR(MATCH("--",H83:H83,0)),SUM(H83:H83),"--")</f>
        <v>8688</v>
      </c>
      <c r="I84" s="13"/>
      <c r="J84" s="18">
        <f t="shared" si="5"/>
        <v>33127.344</v>
      </c>
      <c r="L84" s="2"/>
    </row>
    <row r="85" spans="1:10" s="1" customFormat="1" ht="12">
      <c r="A85" s="13"/>
      <c r="B85" s="23" t="s">
        <v>3</v>
      </c>
      <c r="C85" s="23" t="s">
        <v>3</v>
      </c>
      <c r="D85" s="23" t="s">
        <v>3</v>
      </c>
      <c r="E85" s="34"/>
      <c r="F85" s="35"/>
      <c r="G85" s="35"/>
      <c r="H85" s="24"/>
      <c r="I85" s="13"/>
      <c r="J85" s="12"/>
    </row>
    <row r="86" spans="1:12" s="1" customFormat="1" ht="11.25">
      <c r="A86" s="13"/>
      <c r="B86" s="13"/>
      <c r="C86" s="13"/>
      <c r="D86" s="13"/>
      <c r="E86" s="13"/>
      <c r="F86" s="13"/>
      <c r="G86" s="13"/>
      <c r="H86" s="25">
        <f>H82+H84</f>
        <v>61297.8</v>
      </c>
      <c r="I86" s="13"/>
      <c r="J86" s="18">
        <f t="shared" si="5"/>
        <v>233728.51140000005</v>
      </c>
      <c r="L86" s="2"/>
    </row>
    <row r="88" ht="15.75">
      <c r="B88" s="26" t="s">
        <v>546</v>
      </c>
    </row>
  </sheetData>
  <sheetProtection/>
  <mergeCells count="8">
    <mergeCell ref="A1:J1"/>
    <mergeCell ref="E19:G19"/>
    <mergeCell ref="E36:G36"/>
    <mergeCell ref="E85:G85"/>
    <mergeCell ref="E42:G42"/>
    <mergeCell ref="E50:G50"/>
    <mergeCell ref="E82:G82"/>
    <mergeCell ref="E84:G84"/>
  </mergeCells>
  <printOptions/>
  <pageMargins left="0.7000000000000001" right="0.7000000000000001" top="0.7500000000000001" bottom="0.7500000000000001" header="0.30000000000000004" footer="0.30000000000000004"/>
  <pageSetup fitToHeight="3" fitToWidth="1" orientation="landscape" paperSize="9" scale="9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1"/>
  <sheetViews>
    <sheetView zoomScale="125" zoomScaleNormal="125" zoomScalePageLayoutView="125" workbookViewId="0" topLeftCell="B1">
      <selection activeCell="L66" sqref="L66"/>
    </sheetView>
  </sheetViews>
  <sheetFormatPr defaultColWidth="8.8515625" defaultRowHeight="15"/>
  <cols>
    <col min="1" max="1" width="6.00390625" style="0" bestFit="1" customWidth="1"/>
    <col min="2" max="2" width="21.00390625" style="0" customWidth="1"/>
    <col min="3" max="3" width="41.28125" style="0" customWidth="1"/>
    <col min="4" max="4" width="10.140625" style="0" customWidth="1"/>
    <col min="5" max="5" width="4.140625" style="0" bestFit="1" customWidth="1"/>
    <col min="6" max="6" width="9.7109375" style="0" customWidth="1"/>
    <col min="7" max="7" width="10.140625" style="0" customWidth="1"/>
    <col min="8" max="8" width="10.8515625" style="0" bestFit="1" customWidth="1"/>
    <col min="9" max="9" width="7.00390625" style="0" bestFit="1" customWidth="1"/>
    <col min="10" max="10" width="14.140625" style="0" customWidth="1"/>
    <col min="11" max="11" width="12.00390625" style="0" customWidth="1"/>
    <col min="12" max="12" width="35.421875" style="0" customWidth="1"/>
  </cols>
  <sheetData>
    <row r="1" spans="1:10" ht="15">
      <c r="A1" s="33" t="s">
        <v>550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" customFormat="1" ht="45">
      <c r="A2" s="20" t="s">
        <v>538</v>
      </c>
      <c r="B2" s="20" t="s">
        <v>539</v>
      </c>
      <c r="C2" s="20" t="s">
        <v>540</v>
      </c>
      <c r="D2" s="20" t="s">
        <v>544</v>
      </c>
      <c r="E2" s="20" t="s">
        <v>537</v>
      </c>
      <c r="F2" s="20" t="s">
        <v>541</v>
      </c>
      <c r="G2" s="20" t="s">
        <v>541</v>
      </c>
      <c r="H2" s="20" t="s">
        <v>542</v>
      </c>
      <c r="I2" s="20" t="s">
        <v>543</v>
      </c>
      <c r="J2" s="20" t="s">
        <v>545</v>
      </c>
    </row>
    <row r="3" spans="1:10" s="1" customFormat="1" ht="11.25">
      <c r="A3" s="6"/>
      <c r="B3" s="7" t="s">
        <v>444</v>
      </c>
      <c r="C3" s="6"/>
      <c r="D3" s="6"/>
      <c r="E3" s="6"/>
      <c r="F3" s="6"/>
      <c r="G3" s="6"/>
      <c r="H3" s="6"/>
      <c r="I3" s="6">
        <v>3.1</v>
      </c>
      <c r="J3" s="6"/>
    </row>
    <row r="4" spans="1:10" s="1" customFormat="1" ht="22.5">
      <c r="A4" s="8" t="s">
        <v>5</v>
      </c>
      <c r="B4" s="9" t="s">
        <v>260</v>
      </c>
      <c r="C4" s="10" t="s">
        <v>261</v>
      </c>
      <c r="D4" s="10" t="s">
        <v>0</v>
      </c>
      <c r="E4" s="11">
        <v>1</v>
      </c>
      <c r="F4" s="12">
        <v>1495</v>
      </c>
      <c r="G4" s="12">
        <f>IF(ISNUMBER(E4),IF(ISNUMBER(F4),F4*E4,"--"),"--")</f>
        <v>1495</v>
      </c>
      <c r="H4" s="12">
        <f>IF(ISNUMBER(G4),ROUND(G4-IF(ISNUMBER(#REF!),G4*#REF!/100,0),2),"--")</f>
        <v>1495</v>
      </c>
      <c r="I4" s="13"/>
      <c r="J4" s="12">
        <f>H4*1.23*$I$3</f>
        <v>5700.4349999999995</v>
      </c>
    </row>
    <row r="5" spans="1:10" s="1" customFormat="1" ht="11.25">
      <c r="A5" s="14" t="s">
        <v>185</v>
      </c>
      <c r="B5" s="15" t="s">
        <v>262</v>
      </c>
      <c r="C5" s="10" t="s">
        <v>263</v>
      </c>
      <c r="D5" s="10" t="s">
        <v>1</v>
      </c>
      <c r="E5" s="10">
        <v>1</v>
      </c>
      <c r="F5" s="12">
        <v>69</v>
      </c>
      <c r="G5" s="12">
        <f>IF(ISNUMBER(E5),IF(ISNUMBER(F5),F5*E5,"--"),"--")</f>
        <v>69</v>
      </c>
      <c r="H5" s="12">
        <f>IF(ISNUMBER(G5),ROUND(G5-IF(ISNUMBER(#REF!),G5*#REF!/100,0),2),"--")</f>
        <v>69</v>
      </c>
      <c r="I5" s="13"/>
      <c r="J5" s="12">
        <f aca="true" t="shared" si="0" ref="J5:J67">H5*1.23*$I$3</f>
        <v>263.09700000000004</v>
      </c>
    </row>
    <row r="6" spans="1:10" s="1" customFormat="1" ht="11.25">
      <c r="A6" s="14" t="s">
        <v>12</v>
      </c>
      <c r="B6" s="15" t="s">
        <v>264</v>
      </c>
      <c r="C6" s="10" t="s">
        <v>265</v>
      </c>
      <c r="D6" s="10" t="s">
        <v>0</v>
      </c>
      <c r="E6" s="10">
        <v>1</v>
      </c>
      <c r="F6" s="12">
        <v>0</v>
      </c>
      <c r="G6" s="12">
        <f>IF(ISNUMBER(E6),IF(ISNUMBER(F6),F6*E6,"--"),"--")</f>
        <v>0</v>
      </c>
      <c r="H6" s="12">
        <f>IF(ISNUMBER(G6),ROUND(G6-IF(ISNUMBER(#REF!),G6*#REF!/100,0),2),"--")</f>
        <v>0</v>
      </c>
      <c r="I6" s="13"/>
      <c r="J6" s="12">
        <f t="shared" si="0"/>
        <v>0</v>
      </c>
    </row>
    <row r="7" spans="1:10" s="1" customFormat="1" ht="11.25">
      <c r="A7" s="14" t="s">
        <v>15</v>
      </c>
      <c r="B7" s="15" t="s">
        <v>266</v>
      </c>
      <c r="C7" s="10" t="s">
        <v>267</v>
      </c>
      <c r="D7" s="10" t="s">
        <v>0</v>
      </c>
      <c r="E7" s="10">
        <v>1</v>
      </c>
      <c r="F7" s="12">
        <v>0</v>
      </c>
      <c r="G7" s="12">
        <f>IF(ISNUMBER(E7),IF(ISNUMBER(F7),F7*E7,"--"),"--")</f>
        <v>0</v>
      </c>
      <c r="H7" s="12">
        <f>IF(ISNUMBER(G7),ROUND(G7-IF(ISNUMBER(#REF!),G7*#REF!/100,0),2),"--")</f>
        <v>0</v>
      </c>
      <c r="I7" s="13"/>
      <c r="J7" s="12">
        <f t="shared" si="0"/>
        <v>0</v>
      </c>
    </row>
    <row r="8" spans="1:10" s="1" customFormat="1" ht="22.5">
      <c r="A8" s="14" t="s">
        <v>18</v>
      </c>
      <c r="B8" s="15" t="s">
        <v>268</v>
      </c>
      <c r="C8" s="10" t="s">
        <v>269</v>
      </c>
      <c r="D8" s="10" t="s">
        <v>0</v>
      </c>
      <c r="E8" s="10">
        <v>1</v>
      </c>
      <c r="F8" s="12">
        <v>0</v>
      </c>
      <c r="G8" s="12">
        <f>IF(ISNUMBER(E8),IF(ISNUMBER(F8),F8*E8,"--"),"--")</f>
        <v>0</v>
      </c>
      <c r="H8" s="12">
        <f>IF(ISNUMBER(G8),ROUND(G8-IF(ISNUMBER(#REF!),G8*#REF!/100,0),2),"--")</f>
        <v>0</v>
      </c>
      <c r="I8" s="13"/>
      <c r="J8" s="12">
        <f t="shared" si="0"/>
        <v>0</v>
      </c>
    </row>
    <row r="9" spans="1:10" s="1" customFormat="1" ht="11.25">
      <c r="A9" s="13" t="s">
        <v>3</v>
      </c>
      <c r="B9" s="16" t="s">
        <v>3</v>
      </c>
      <c r="C9" s="16" t="s">
        <v>3</v>
      </c>
      <c r="D9" s="16" t="s">
        <v>3</v>
      </c>
      <c r="E9" s="29" t="s">
        <v>2</v>
      </c>
      <c r="F9" s="30" t="s">
        <v>3</v>
      </c>
      <c r="G9" s="30" t="s">
        <v>3</v>
      </c>
      <c r="H9" s="17">
        <f>IF(ISERROR(MATCH("--",H4:H8,0)),SUM(H4:H8),"--")</f>
        <v>1564</v>
      </c>
      <c r="I9" s="13"/>
      <c r="J9" s="18">
        <f t="shared" si="0"/>
        <v>5963.532</v>
      </c>
    </row>
    <row r="10" spans="1:10" s="1" customFormat="1" ht="11.25">
      <c r="A10" s="6"/>
      <c r="B10" s="7" t="s">
        <v>443</v>
      </c>
      <c r="C10" s="6"/>
      <c r="D10" s="6"/>
      <c r="E10" s="6"/>
      <c r="F10" s="6"/>
      <c r="G10" s="6"/>
      <c r="H10" s="6"/>
      <c r="I10" s="6"/>
      <c r="J10" s="6"/>
    </row>
    <row r="11" spans="1:10" s="1" customFormat="1" ht="22.5">
      <c r="A11" s="8" t="s">
        <v>5</v>
      </c>
      <c r="B11" s="9" t="s">
        <v>270</v>
      </c>
      <c r="C11" s="10" t="s">
        <v>271</v>
      </c>
      <c r="D11" s="10" t="s">
        <v>0</v>
      </c>
      <c r="E11" s="11">
        <v>1</v>
      </c>
      <c r="F11" s="12">
        <v>1095</v>
      </c>
      <c r="G11" s="12">
        <f>IF(ISNUMBER(E11),IF(ISNUMBER(F11),F11*E11,"--"),"--")</f>
        <v>1095</v>
      </c>
      <c r="H11" s="12">
        <f>IF(ISNUMBER(G11),ROUND(G11-IF(ISNUMBER(#REF!),G11*#REF!/100,0),2),"--")</f>
        <v>1095</v>
      </c>
      <c r="I11" s="13"/>
      <c r="J11" s="12">
        <f t="shared" si="0"/>
        <v>4175.235</v>
      </c>
    </row>
    <row r="12" spans="1:10" s="1" customFormat="1" ht="11.25">
      <c r="A12" s="14" t="s">
        <v>185</v>
      </c>
      <c r="B12" s="15" t="s">
        <v>272</v>
      </c>
      <c r="C12" s="10" t="s">
        <v>273</v>
      </c>
      <c r="D12" s="10" t="s">
        <v>1</v>
      </c>
      <c r="E12" s="10">
        <v>1</v>
      </c>
      <c r="F12" s="12">
        <v>50.6</v>
      </c>
      <c r="G12" s="12">
        <f>IF(ISNUMBER(E12),IF(ISNUMBER(F12),F12*E12,"--"),"--")</f>
        <v>50.6</v>
      </c>
      <c r="H12" s="12">
        <f>IF(ISNUMBER(G12),ROUND(G12-IF(ISNUMBER(#REF!),G12*#REF!/100,0),2),"--")</f>
        <v>50.6</v>
      </c>
      <c r="I12" s="13"/>
      <c r="J12" s="12">
        <f t="shared" si="0"/>
        <v>192.9378</v>
      </c>
    </row>
    <row r="13" spans="1:10" s="1" customFormat="1" ht="11.25">
      <c r="A13" s="14" t="s">
        <v>12</v>
      </c>
      <c r="B13" s="15" t="s">
        <v>274</v>
      </c>
      <c r="C13" s="10" t="s">
        <v>275</v>
      </c>
      <c r="D13" s="10" t="s">
        <v>0</v>
      </c>
      <c r="E13" s="10">
        <v>1</v>
      </c>
      <c r="F13" s="12">
        <v>0</v>
      </c>
      <c r="G13" s="12">
        <f>IF(ISNUMBER(E13),IF(ISNUMBER(F13),F13*E13,"--"),"--")</f>
        <v>0</v>
      </c>
      <c r="H13" s="12">
        <f>IF(ISNUMBER(G13),ROUND(G13-IF(ISNUMBER(#REF!),G13*#REF!/100,0),2),"--")</f>
        <v>0</v>
      </c>
      <c r="I13" s="13"/>
      <c r="J13" s="12">
        <f t="shared" si="0"/>
        <v>0</v>
      </c>
    </row>
    <row r="14" spans="1:10" s="1" customFormat="1" ht="22.5">
      <c r="A14" s="14" t="s">
        <v>15</v>
      </c>
      <c r="B14" s="15" t="s">
        <v>268</v>
      </c>
      <c r="C14" s="10" t="s">
        <v>269</v>
      </c>
      <c r="D14" s="10" t="s">
        <v>0</v>
      </c>
      <c r="E14" s="10">
        <v>1</v>
      </c>
      <c r="F14" s="12">
        <v>0</v>
      </c>
      <c r="G14" s="12">
        <f>IF(ISNUMBER(E14),IF(ISNUMBER(F14),F14*E14,"--"),"--")</f>
        <v>0</v>
      </c>
      <c r="H14" s="12">
        <f>IF(ISNUMBER(G14),ROUND(G14-IF(ISNUMBER(#REF!),G14*#REF!/100,0),2),"--")</f>
        <v>0</v>
      </c>
      <c r="I14" s="13"/>
      <c r="J14" s="12">
        <f t="shared" si="0"/>
        <v>0</v>
      </c>
    </row>
    <row r="15" spans="1:10" s="1" customFormat="1" ht="11.25">
      <c r="A15" s="14" t="s">
        <v>18</v>
      </c>
      <c r="B15" s="15" t="s">
        <v>276</v>
      </c>
      <c r="C15" s="10" t="s">
        <v>277</v>
      </c>
      <c r="D15" s="10" t="s">
        <v>0</v>
      </c>
      <c r="E15" s="10">
        <v>1</v>
      </c>
      <c r="F15" s="12">
        <v>0</v>
      </c>
      <c r="G15" s="12">
        <f>IF(ISNUMBER(E15),IF(ISNUMBER(F15),F15*E15,"--"),"--")</f>
        <v>0</v>
      </c>
      <c r="H15" s="12">
        <f>IF(ISNUMBER(G15),ROUND(G15-IF(ISNUMBER(#REF!),G15*#REF!/100,0),2),"--")</f>
        <v>0</v>
      </c>
      <c r="I15" s="13"/>
      <c r="J15" s="12">
        <f t="shared" si="0"/>
        <v>0</v>
      </c>
    </row>
    <row r="16" spans="1:10" s="1" customFormat="1" ht="11.25">
      <c r="A16" s="13" t="s">
        <v>3</v>
      </c>
      <c r="B16" s="16" t="s">
        <v>3</v>
      </c>
      <c r="C16" s="16" t="s">
        <v>3</v>
      </c>
      <c r="D16" s="16" t="s">
        <v>3</v>
      </c>
      <c r="E16" s="29" t="s">
        <v>2</v>
      </c>
      <c r="F16" s="30" t="s">
        <v>3</v>
      </c>
      <c r="G16" s="30" t="s">
        <v>3</v>
      </c>
      <c r="H16" s="17">
        <f>IF(ISERROR(MATCH("--",H11:H15,0)),SUM(H11:H15),"--")</f>
        <v>1145.6</v>
      </c>
      <c r="I16" s="13"/>
      <c r="J16" s="18">
        <f t="shared" si="0"/>
        <v>4368.1728</v>
      </c>
    </row>
    <row r="17" spans="1:10" s="1" customFormat="1" ht="22.5">
      <c r="A17" s="6"/>
      <c r="B17" s="7" t="s">
        <v>445</v>
      </c>
      <c r="C17" s="6"/>
      <c r="D17" s="6"/>
      <c r="E17" s="6"/>
      <c r="F17" s="6"/>
      <c r="G17" s="6"/>
      <c r="H17" s="6"/>
      <c r="I17" s="6"/>
      <c r="J17" s="6"/>
    </row>
    <row r="18" spans="1:10" s="1" customFormat="1" ht="22.5">
      <c r="A18" s="8" t="s">
        <v>5</v>
      </c>
      <c r="B18" s="9" t="s">
        <v>370</v>
      </c>
      <c r="C18" s="10" t="s">
        <v>371</v>
      </c>
      <c r="D18" s="10" t="s">
        <v>0</v>
      </c>
      <c r="E18" s="11">
        <v>1</v>
      </c>
      <c r="F18" s="12">
        <v>0</v>
      </c>
      <c r="G18" s="12">
        <f>IF(ISNUMBER(E18),IF(ISNUMBER(F18),F18*E18,"--"),"--")</f>
        <v>0</v>
      </c>
      <c r="H18" s="12">
        <f>IF(ISNUMBER(G18),ROUND(G18-IF(ISNUMBER(#REF!),G18*#REF!/100,0),2),"--")</f>
        <v>0</v>
      </c>
      <c r="I18" s="13"/>
      <c r="J18" s="12">
        <f t="shared" si="0"/>
        <v>0</v>
      </c>
    </row>
    <row r="19" spans="1:10" s="1" customFormat="1" ht="22.5">
      <c r="A19" s="14" t="s">
        <v>185</v>
      </c>
      <c r="B19" s="15" t="s">
        <v>372</v>
      </c>
      <c r="C19" s="10" t="s">
        <v>373</v>
      </c>
      <c r="D19" s="10" t="s">
        <v>1</v>
      </c>
      <c r="E19" s="10">
        <v>1</v>
      </c>
      <c r="F19" s="12">
        <v>0</v>
      </c>
      <c r="G19" s="12">
        <f>IF(ISNUMBER(E19),IF(ISNUMBER(F19),F19*E19,"--"),"--")</f>
        <v>0</v>
      </c>
      <c r="H19" s="12">
        <f>IF(ISNUMBER(G19),ROUND(G19-IF(ISNUMBER(#REF!),G19*#REF!/100,0),2),"--")</f>
        <v>0</v>
      </c>
      <c r="I19" s="13"/>
      <c r="J19" s="12">
        <f t="shared" si="0"/>
        <v>0</v>
      </c>
    </row>
    <row r="20" spans="1:10" s="1" customFormat="1" ht="22.5">
      <c r="A20" s="14" t="s">
        <v>12</v>
      </c>
      <c r="B20" s="15" t="s">
        <v>374</v>
      </c>
      <c r="C20" s="10" t="s">
        <v>375</v>
      </c>
      <c r="D20" s="10" t="s">
        <v>0</v>
      </c>
      <c r="E20" s="10">
        <v>1</v>
      </c>
      <c r="F20" s="12">
        <v>200</v>
      </c>
      <c r="G20" s="12">
        <f>IF(ISNUMBER(E20),IF(ISNUMBER(F20),F20*E20,"--"),"--")</f>
        <v>200</v>
      </c>
      <c r="H20" s="12">
        <f>IF(ISNUMBER(G20),ROUND(G20-IF(ISNUMBER(#REF!),G20*#REF!/100,0),2),"--")</f>
        <v>200</v>
      </c>
      <c r="I20" s="13"/>
      <c r="J20" s="12">
        <f t="shared" si="0"/>
        <v>762.6</v>
      </c>
    </row>
    <row r="21" spans="1:10" s="1" customFormat="1" ht="11.25">
      <c r="A21" s="14" t="s">
        <v>376</v>
      </c>
      <c r="B21" s="19" t="s">
        <v>377</v>
      </c>
      <c r="C21" s="10" t="s">
        <v>378</v>
      </c>
      <c r="D21" s="10" t="s">
        <v>1</v>
      </c>
      <c r="E21" s="10">
        <v>1</v>
      </c>
      <c r="F21" s="12">
        <v>29.9</v>
      </c>
      <c r="G21" s="12">
        <f>IF(ISNUMBER(E21),IF(ISNUMBER(F21),F21*E21,"--"),"--")</f>
        <v>29.9</v>
      </c>
      <c r="H21" s="12">
        <f>IF(ISNUMBER(G21),ROUND(G21-IF(ISNUMBER(#REF!),G21*#REF!/100,0),2),"--")</f>
        <v>29.9</v>
      </c>
      <c r="I21" s="13"/>
      <c r="J21" s="12">
        <f t="shared" si="0"/>
        <v>114.0087</v>
      </c>
    </row>
    <row r="22" spans="1:10" s="1" customFormat="1" ht="11.25">
      <c r="A22" s="13" t="s">
        <v>3</v>
      </c>
      <c r="B22" s="16" t="s">
        <v>3</v>
      </c>
      <c r="C22" s="16" t="s">
        <v>3</v>
      </c>
      <c r="D22" s="16" t="s">
        <v>3</v>
      </c>
      <c r="E22" s="29" t="s">
        <v>2</v>
      </c>
      <c r="F22" s="30" t="s">
        <v>3</v>
      </c>
      <c r="G22" s="30" t="s">
        <v>3</v>
      </c>
      <c r="H22" s="17">
        <f>IF(ISERROR(MATCH("--",H18:H21,0)),SUM(H18:H21),"--")</f>
        <v>229.9</v>
      </c>
      <c r="I22" s="13"/>
      <c r="J22" s="18">
        <f t="shared" si="0"/>
        <v>876.6087</v>
      </c>
    </row>
    <row r="23" spans="1:10" s="1" customFormat="1" ht="22.5">
      <c r="A23" s="6"/>
      <c r="B23" s="7" t="s">
        <v>526</v>
      </c>
      <c r="C23" s="6"/>
      <c r="D23" s="6"/>
      <c r="E23" s="6"/>
      <c r="F23" s="6"/>
      <c r="G23" s="6"/>
      <c r="H23" s="6"/>
      <c r="I23" s="6"/>
      <c r="J23" s="6"/>
    </row>
    <row r="24" spans="1:12" s="1" customFormat="1" ht="12.75" customHeight="1">
      <c r="A24" s="8" t="s">
        <v>451</v>
      </c>
      <c r="B24" s="9" t="s">
        <v>452</v>
      </c>
      <c r="C24" s="10" t="s">
        <v>453</v>
      </c>
      <c r="D24" s="10" t="s">
        <v>0</v>
      </c>
      <c r="E24" s="11">
        <v>1</v>
      </c>
      <c r="F24" s="12">
        <v>0</v>
      </c>
      <c r="G24" s="12">
        <f>IF(ISNUMBER(E24),IF(ISNUMBER(F24),F24*E24,"--"),"--")</f>
        <v>0</v>
      </c>
      <c r="H24" s="12">
        <f>IF(ISNUMBER(G24),ROUND(G24-IF(ISNUMBER(#REF!),G24*#REF!/100,0),2),"--")</f>
        <v>0</v>
      </c>
      <c r="I24" s="13"/>
      <c r="J24" s="12">
        <f t="shared" si="0"/>
        <v>0</v>
      </c>
      <c r="L24" s="2"/>
    </row>
    <row r="25" spans="1:12" s="1" customFormat="1" ht="12.75" customHeight="1">
      <c r="A25" s="14" t="s">
        <v>454</v>
      </c>
      <c r="B25" s="15" t="s">
        <v>455</v>
      </c>
      <c r="C25" s="10" t="s">
        <v>456</v>
      </c>
      <c r="D25" s="10" t="s">
        <v>1</v>
      </c>
      <c r="E25" s="10">
        <v>1</v>
      </c>
      <c r="F25" s="12">
        <v>0</v>
      </c>
      <c r="G25" s="12">
        <f>IF(ISNUMBER(E25),IF(ISNUMBER(F25),F25*E25,"--"),"--")</f>
        <v>0</v>
      </c>
      <c r="H25" s="12">
        <f>IF(ISNUMBER(G25),ROUND(G25-IF(ISNUMBER(#REF!),G25*#REF!/100,0),2),"--")</f>
        <v>0</v>
      </c>
      <c r="I25" s="13"/>
      <c r="J25" s="12">
        <f t="shared" si="0"/>
        <v>0</v>
      </c>
      <c r="L25" s="2"/>
    </row>
    <row r="26" spans="1:12" s="1" customFormat="1" ht="12.75" customHeight="1">
      <c r="A26" s="14" t="s">
        <v>457</v>
      </c>
      <c r="B26" s="15" t="s">
        <v>374</v>
      </c>
      <c r="C26" s="10" t="s">
        <v>375</v>
      </c>
      <c r="D26" s="10" t="s">
        <v>0</v>
      </c>
      <c r="E26" s="10">
        <v>1</v>
      </c>
      <c r="F26" s="12">
        <v>200</v>
      </c>
      <c r="G26" s="12">
        <f>IF(ISNUMBER(E26),IF(ISNUMBER(F26),F26*E26,"--"),"--")</f>
        <v>200</v>
      </c>
      <c r="H26" s="12">
        <f>IF(ISNUMBER(G26),ROUND(G26-IF(ISNUMBER(#REF!),G26*#REF!/100,0),2),"--")</f>
        <v>200</v>
      </c>
      <c r="I26" s="13"/>
      <c r="J26" s="12">
        <f t="shared" si="0"/>
        <v>762.6</v>
      </c>
      <c r="L26" s="2"/>
    </row>
    <row r="27" spans="1:12" s="1" customFormat="1" ht="12.75" customHeight="1">
      <c r="A27" s="14" t="s">
        <v>458</v>
      </c>
      <c r="B27" s="19" t="s">
        <v>377</v>
      </c>
      <c r="C27" s="10" t="s">
        <v>378</v>
      </c>
      <c r="D27" s="10" t="s">
        <v>1</v>
      </c>
      <c r="E27" s="10">
        <v>1</v>
      </c>
      <c r="F27" s="12">
        <v>29.9</v>
      </c>
      <c r="G27" s="12">
        <f>IF(ISNUMBER(E27),IF(ISNUMBER(F27),F27*E27,"--"),"--")</f>
        <v>29.9</v>
      </c>
      <c r="H27" s="12">
        <f>IF(ISNUMBER(G27),ROUND(G27-IF(ISNUMBER(#REF!),G27*#REF!/100,0),2),"--")</f>
        <v>29.9</v>
      </c>
      <c r="I27" s="13"/>
      <c r="J27" s="12">
        <f t="shared" si="0"/>
        <v>114.0087</v>
      </c>
      <c r="L27" s="2"/>
    </row>
    <row r="28" spans="1:12" s="1" customFormat="1" ht="12.75" customHeight="1">
      <c r="A28" s="13" t="s">
        <v>3</v>
      </c>
      <c r="B28" s="16" t="s">
        <v>3</v>
      </c>
      <c r="C28" s="16" t="s">
        <v>3</v>
      </c>
      <c r="D28" s="16" t="s">
        <v>3</v>
      </c>
      <c r="E28" s="29" t="s">
        <v>2</v>
      </c>
      <c r="F28" s="30" t="s">
        <v>3</v>
      </c>
      <c r="G28" s="30" t="s">
        <v>3</v>
      </c>
      <c r="H28" s="17">
        <f>IF(ISERROR(MATCH("--",H24:H27,0)),SUM(H24:H27),"--")</f>
        <v>229.9</v>
      </c>
      <c r="I28" s="13"/>
      <c r="J28" s="18">
        <f t="shared" si="0"/>
        <v>876.6087</v>
      </c>
      <c r="L28" s="2"/>
    </row>
    <row r="29" spans="1:10" s="1" customFormat="1" ht="33.75">
      <c r="A29" s="6"/>
      <c r="B29" s="7" t="s">
        <v>446</v>
      </c>
      <c r="C29" s="6"/>
      <c r="D29" s="6"/>
      <c r="E29" s="6"/>
      <c r="F29" s="6"/>
      <c r="G29" s="6"/>
      <c r="H29" s="6"/>
      <c r="I29" s="6"/>
      <c r="J29" s="6"/>
    </row>
    <row r="30" spans="1:12" s="1" customFormat="1" ht="11.25">
      <c r="A30" s="8" t="s">
        <v>5</v>
      </c>
      <c r="B30" s="9" t="s">
        <v>379</v>
      </c>
      <c r="C30" s="10" t="s">
        <v>380</v>
      </c>
      <c r="D30" s="10" t="s">
        <v>0</v>
      </c>
      <c r="E30" s="11">
        <v>1</v>
      </c>
      <c r="F30" s="12">
        <v>22495</v>
      </c>
      <c r="G30" s="12">
        <f aca="true" t="shared" si="1" ref="G30:G37">IF(ISNUMBER(E30),IF(ISNUMBER(F30),F30*E30,"--"),"--")</f>
        <v>22495</v>
      </c>
      <c r="H30" s="12">
        <f>IF(ISNUMBER(G30),ROUND(G30-IF(ISNUMBER(#REF!),G30*#REF!/100,0),2),"--")</f>
        <v>22495</v>
      </c>
      <c r="I30" s="13"/>
      <c r="J30" s="12">
        <f t="shared" si="0"/>
        <v>85773.435</v>
      </c>
      <c r="L30" s="2"/>
    </row>
    <row r="31" spans="1:12" s="1" customFormat="1" ht="22.5">
      <c r="A31" s="14" t="s">
        <v>185</v>
      </c>
      <c r="B31" s="15" t="s">
        <v>381</v>
      </c>
      <c r="C31" s="10" t="s">
        <v>382</v>
      </c>
      <c r="D31" s="10" t="s">
        <v>1</v>
      </c>
      <c r="E31" s="10">
        <v>1</v>
      </c>
      <c r="F31" s="12">
        <v>3362.6</v>
      </c>
      <c r="G31" s="12">
        <f t="shared" si="1"/>
        <v>3362.6</v>
      </c>
      <c r="H31" s="12">
        <f>IF(ISNUMBER(G31),ROUND(G31-IF(ISNUMBER(#REF!),G31*#REF!/100,0),2),"--")</f>
        <v>3362.6</v>
      </c>
      <c r="I31" s="13"/>
      <c r="J31" s="12">
        <f t="shared" si="0"/>
        <v>12821.593799999999</v>
      </c>
      <c r="L31" s="2"/>
    </row>
    <row r="32" spans="1:12" s="1" customFormat="1" ht="11.25">
      <c r="A32" s="14" t="s">
        <v>12</v>
      </c>
      <c r="B32" s="15" t="s">
        <v>383</v>
      </c>
      <c r="C32" s="10" t="s">
        <v>384</v>
      </c>
      <c r="D32" s="10" t="s">
        <v>0</v>
      </c>
      <c r="E32" s="10">
        <v>1</v>
      </c>
      <c r="F32" s="12">
        <v>0</v>
      </c>
      <c r="G32" s="12">
        <f t="shared" si="1"/>
        <v>0</v>
      </c>
      <c r="H32" s="12">
        <f>IF(ISNUMBER(G32),ROUND(G32-IF(ISNUMBER(#REF!),G32*#REF!/100,0),2),"--")</f>
        <v>0</v>
      </c>
      <c r="I32" s="13"/>
      <c r="J32" s="12">
        <f t="shared" si="0"/>
        <v>0</v>
      </c>
      <c r="L32" s="2"/>
    </row>
    <row r="33" spans="1:12" s="1" customFormat="1" ht="11.25">
      <c r="A33" s="14" t="s">
        <v>15</v>
      </c>
      <c r="B33" s="15" t="s">
        <v>244</v>
      </c>
      <c r="C33" s="10" t="s">
        <v>245</v>
      </c>
      <c r="D33" s="10" t="s">
        <v>0</v>
      </c>
      <c r="E33" s="10">
        <v>2</v>
      </c>
      <c r="F33" s="12">
        <v>0</v>
      </c>
      <c r="G33" s="12">
        <f t="shared" si="1"/>
        <v>0</v>
      </c>
      <c r="H33" s="12">
        <f>IF(ISNUMBER(G33),ROUND(G33-IF(ISNUMBER(#REF!),G33*#REF!/100,0),2),"--")</f>
        <v>0</v>
      </c>
      <c r="I33" s="13"/>
      <c r="J33" s="12">
        <f t="shared" si="0"/>
        <v>0</v>
      </c>
      <c r="L33" s="2"/>
    </row>
    <row r="34" spans="1:12" s="1" customFormat="1" ht="11.25">
      <c r="A34" s="14" t="s">
        <v>18</v>
      </c>
      <c r="B34" s="15" t="s">
        <v>385</v>
      </c>
      <c r="C34" s="10" t="s">
        <v>386</v>
      </c>
      <c r="D34" s="10" t="s">
        <v>0</v>
      </c>
      <c r="E34" s="10">
        <v>1</v>
      </c>
      <c r="F34" s="12">
        <v>0</v>
      </c>
      <c r="G34" s="12">
        <f t="shared" si="1"/>
        <v>0</v>
      </c>
      <c r="H34" s="12">
        <f>IF(ISNUMBER(G34),ROUND(G34-IF(ISNUMBER(#REF!),G34*#REF!/100,0),2),"--")</f>
        <v>0</v>
      </c>
      <c r="I34" s="13"/>
      <c r="J34" s="12">
        <f t="shared" si="0"/>
        <v>0</v>
      </c>
      <c r="L34" s="2"/>
    </row>
    <row r="35" spans="1:12" s="1" customFormat="1" ht="11.25">
      <c r="A35" s="14" t="s">
        <v>21</v>
      </c>
      <c r="B35" s="15" t="s">
        <v>387</v>
      </c>
      <c r="C35" s="10" t="s">
        <v>388</v>
      </c>
      <c r="D35" s="10" t="s">
        <v>0</v>
      </c>
      <c r="E35" s="10">
        <v>1</v>
      </c>
      <c r="F35" s="12">
        <v>0</v>
      </c>
      <c r="G35" s="12">
        <f t="shared" si="1"/>
        <v>0</v>
      </c>
      <c r="H35" s="12">
        <f>IF(ISNUMBER(G35),ROUND(G35-IF(ISNUMBER(#REF!),G35*#REF!/100,0),2),"--")</f>
        <v>0</v>
      </c>
      <c r="I35" s="13"/>
      <c r="J35" s="12">
        <f t="shared" si="0"/>
        <v>0</v>
      </c>
      <c r="L35" s="2"/>
    </row>
    <row r="36" spans="1:12" s="1" customFormat="1" ht="11.25">
      <c r="A36" s="14" t="s">
        <v>24</v>
      </c>
      <c r="B36" s="15" t="s">
        <v>389</v>
      </c>
      <c r="C36" s="10" t="s">
        <v>390</v>
      </c>
      <c r="D36" s="10" t="s">
        <v>0</v>
      </c>
      <c r="E36" s="10">
        <v>1</v>
      </c>
      <c r="F36" s="12">
        <v>0</v>
      </c>
      <c r="G36" s="12">
        <f t="shared" si="1"/>
        <v>0</v>
      </c>
      <c r="H36" s="12">
        <f>IF(ISNUMBER(G36),ROUND(G36-IF(ISNUMBER(#REF!),G36*#REF!/100,0),2),"--")</f>
        <v>0</v>
      </c>
      <c r="I36" s="13"/>
      <c r="J36" s="12">
        <f t="shared" si="0"/>
        <v>0</v>
      </c>
      <c r="L36" s="2"/>
    </row>
    <row r="37" spans="1:12" s="1" customFormat="1" ht="22.5">
      <c r="A37" s="14" t="s">
        <v>213</v>
      </c>
      <c r="B37" s="15" t="s">
        <v>391</v>
      </c>
      <c r="C37" s="10" t="s">
        <v>392</v>
      </c>
      <c r="D37" s="10" t="s">
        <v>0</v>
      </c>
      <c r="E37" s="10">
        <v>1</v>
      </c>
      <c r="F37" s="12">
        <v>1495</v>
      </c>
      <c r="G37" s="12">
        <f t="shared" si="1"/>
        <v>1495</v>
      </c>
      <c r="H37" s="12">
        <f>IF(ISNUMBER(G37),ROUND(G37-IF(ISNUMBER(#REF!),G37*#REF!/100,0),2),"--")</f>
        <v>1495</v>
      </c>
      <c r="I37" s="13"/>
      <c r="J37" s="12">
        <f t="shared" si="0"/>
        <v>5700.4349999999995</v>
      </c>
      <c r="L37" s="2"/>
    </row>
    <row r="38" spans="1:12" s="1" customFormat="1" ht="11.25">
      <c r="A38" s="13" t="s">
        <v>3</v>
      </c>
      <c r="B38" s="16" t="s">
        <v>3</v>
      </c>
      <c r="C38" s="16" t="s">
        <v>3</v>
      </c>
      <c r="D38" s="16" t="s">
        <v>3</v>
      </c>
      <c r="E38" s="29" t="s">
        <v>2</v>
      </c>
      <c r="F38" s="30" t="s">
        <v>3</v>
      </c>
      <c r="G38" s="30" t="s">
        <v>3</v>
      </c>
      <c r="H38" s="17">
        <f>IF(ISERROR(MATCH("--",H30:H37,0)),SUM(H30:H37),"--")</f>
        <v>27352.6</v>
      </c>
      <c r="I38" s="13"/>
      <c r="J38" s="18">
        <f t="shared" si="0"/>
        <v>104295.4638</v>
      </c>
      <c r="L38" s="2"/>
    </row>
    <row r="39" spans="1:12" s="1" customFormat="1" ht="11.25">
      <c r="A39" s="8" t="s">
        <v>8</v>
      </c>
      <c r="B39" s="9" t="s">
        <v>393</v>
      </c>
      <c r="C39" s="10" t="s">
        <v>394</v>
      </c>
      <c r="D39" s="10" t="s">
        <v>0</v>
      </c>
      <c r="E39" s="11">
        <v>8</v>
      </c>
      <c r="F39" s="12">
        <v>395</v>
      </c>
      <c r="G39" s="12">
        <f>IF(ISNUMBER(E39),IF(ISNUMBER(F39),F39*E39,"--"),"--")</f>
        <v>3160</v>
      </c>
      <c r="H39" s="12">
        <f>IF(ISNUMBER(G39),ROUND(G39-IF(ISNUMBER(#REF!),G39*#REF!/100,0),2),"--")</f>
        <v>3160</v>
      </c>
      <c r="I39" s="13"/>
      <c r="J39" s="12">
        <f t="shared" si="0"/>
        <v>12049.08</v>
      </c>
      <c r="L39" s="2"/>
    </row>
    <row r="40" spans="1:12" s="1" customFormat="1" ht="11.25">
      <c r="A40" s="13" t="s">
        <v>3</v>
      </c>
      <c r="B40" s="16" t="s">
        <v>3</v>
      </c>
      <c r="C40" s="16" t="s">
        <v>3</v>
      </c>
      <c r="D40" s="16" t="s">
        <v>3</v>
      </c>
      <c r="E40" s="29" t="s">
        <v>2</v>
      </c>
      <c r="F40" s="30" t="s">
        <v>3</v>
      </c>
      <c r="G40" s="30" t="s">
        <v>3</v>
      </c>
      <c r="H40" s="17">
        <f>IF(ISERROR(MATCH("--",H39:H39,0)),SUM(H39:H39),"--")</f>
        <v>3160</v>
      </c>
      <c r="I40" s="13"/>
      <c r="J40" s="18">
        <f t="shared" si="0"/>
        <v>12049.08</v>
      </c>
      <c r="L40" s="2"/>
    </row>
    <row r="41" spans="1:12" s="1" customFormat="1" ht="22.5">
      <c r="A41" s="8" t="s">
        <v>35</v>
      </c>
      <c r="B41" s="9" t="s">
        <v>395</v>
      </c>
      <c r="C41" s="10" t="s">
        <v>396</v>
      </c>
      <c r="D41" s="10" t="s">
        <v>0</v>
      </c>
      <c r="E41" s="11">
        <v>1</v>
      </c>
      <c r="F41" s="12">
        <v>0</v>
      </c>
      <c r="G41" s="12">
        <f>IF(ISNUMBER(E41),IF(ISNUMBER(F41),F41*E41,"--"),"--")</f>
        <v>0</v>
      </c>
      <c r="H41" s="12">
        <f>IF(ISNUMBER(G41),ROUND(G41-IF(ISNUMBER(#REF!),G41*#REF!/100,0),2),"--")</f>
        <v>0</v>
      </c>
      <c r="I41" s="13"/>
      <c r="J41" s="12">
        <f t="shared" si="0"/>
        <v>0</v>
      </c>
      <c r="L41" s="2"/>
    </row>
    <row r="42" spans="1:12" s="1" customFormat="1" ht="12.75" customHeight="1">
      <c r="A42" s="14" t="s">
        <v>397</v>
      </c>
      <c r="B42" s="15" t="s">
        <v>398</v>
      </c>
      <c r="C42" s="10" t="s">
        <v>399</v>
      </c>
      <c r="D42" s="10" t="s">
        <v>1</v>
      </c>
      <c r="E42" s="10">
        <v>1</v>
      </c>
      <c r="F42" s="12">
        <v>0</v>
      </c>
      <c r="G42" s="12">
        <f>IF(ISNUMBER(E42),IF(ISNUMBER(F42),F42*E42,"--"),"--")</f>
        <v>0</v>
      </c>
      <c r="H42" s="12">
        <f>IF(ISNUMBER(G42),ROUND(G42-IF(ISNUMBER(#REF!),G42*#REF!/100,0),2),"--")</f>
        <v>0</v>
      </c>
      <c r="I42" s="13"/>
      <c r="J42" s="12">
        <f t="shared" si="0"/>
        <v>0</v>
      </c>
      <c r="L42" s="2"/>
    </row>
    <row r="43" spans="1:12" s="1" customFormat="1" ht="12.75" customHeight="1">
      <c r="A43" s="14" t="s">
        <v>38</v>
      </c>
      <c r="B43" s="15" t="s">
        <v>400</v>
      </c>
      <c r="C43" s="10" t="s">
        <v>401</v>
      </c>
      <c r="D43" s="10" t="s">
        <v>0</v>
      </c>
      <c r="E43" s="10">
        <v>1</v>
      </c>
      <c r="F43" s="12">
        <v>12495</v>
      </c>
      <c r="G43" s="12">
        <f>IF(ISNUMBER(E43),IF(ISNUMBER(F43),F43*E43,"--"),"--")</f>
        <v>12495</v>
      </c>
      <c r="H43" s="12">
        <f>IF(ISNUMBER(G43),ROUND(G43-IF(ISNUMBER(#REF!),G43*#REF!/100,0),2),"--")</f>
        <v>12495</v>
      </c>
      <c r="I43" s="13"/>
      <c r="J43" s="12">
        <f t="shared" si="0"/>
        <v>47643.435000000005</v>
      </c>
      <c r="L43" s="2"/>
    </row>
    <row r="44" spans="1:12" s="1" customFormat="1" ht="12.75" customHeight="1">
      <c r="A44" s="14" t="s">
        <v>402</v>
      </c>
      <c r="B44" s="19" t="s">
        <v>403</v>
      </c>
      <c r="C44" s="10" t="s">
        <v>404</v>
      </c>
      <c r="D44" s="10" t="s">
        <v>1</v>
      </c>
      <c r="E44" s="10">
        <v>1</v>
      </c>
      <c r="F44" s="12">
        <v>1867.6</v>
      </c>
      <c r="G44" s="12">
        <f>IF(ISNUMBER(E44),IF(ISNUMBER(F44),F44*E44,"--"),"--")</f>
        <v>1867.6</v>
      </c>
      <c r="H44" s="12">
        <f>IF(ISNUMBER(G44),ROUND(G44-IF(ISNUMBER(#REF!),G44*#REF!/100,0),2),"--")</f>
        <v>1867.6</v>
      </c>
      <c r="I44" s="13"/>
      <c r="J44" s="12">
        <f t="shared" si="0"/>
        <v>7121.158799999999</v>
      </c>
      <c r="L44" s="2"/>
    </row>
    <row r="45" spans="1:12" s="1" customFormat="1" ht="12.75" customHeight="1">
      <c r="A45" s="13" t="s">
        <v>3</v>
      </c>
      <c r="B45" s="16" t="s">
        <v>3</v>
      </c>
      <c r="C45" s="16" t="s">
        <v>3</v>
      </c>
      <c r="D45" s="16" t="s">
        <v>3</v>
      </c>
      <c r="E45" s="29" t="s">
        <v>2</v>
      </c>
      <c r="F45" s="30" t="s">
        <v>3</v>
      </c>
      <c r="G45" s="30" t="s">
        <v>3</v>
      </c>
      <c r="H45" s="17">
        <f>IF(ISERROR(MATCH("--",H41:H44,0)),SUM(H41:H44),"--")</f>
        <v>14362.6</v>
      </c>
      <c r="I45" s="13"/>
      <c r="J45" s="18">
        <f t="shared" si="0"/>
        <v>54764.5938</v>
      </c>
      <c r="L45" s="2"/>
    </row>
    <row r="46" spans="1:10" s="1" customFormat="1" ht="33.75">
      <c r="A46" s="6"/>
      <c r="B46" s="7" t="s">
        <v>447</v>
      </c>
      <c r="C46" s="6"/>
      <c r="D46" s="6"/>
      <c r="E46" s="6"/>
      <c r="F46" s="6"/>
      <c r="G46" s="6"/>
      <c r="H46" s="6"/>
      <c r="I46" s="6"/>
      <c r="J46" s="6"/>
    </row>
    <row r="47" spans="1:10" s="1" customFormat="1" ht="22.5">
      <c r="A47" s="8" t="s">
        <v>5</v>
      </c>
      <c r="B47" s="9" t="s">
        <v>405</v>
      </c>
      <c r="C47" s="10" t="s">
        <v>406</v>
      </c>
      <c r="D47" s="10" t="s">
        <v>0</v>
      </c>
      <c r="E47" s="11">
        <v>1</v>
      </c>
      <c r="F47" s="12">
        <v>20000</v>
      </c>
      <c r="G47" s="12">
        <f aca="true" t="shared" si="2" ref="G47:G53">IF(ISNUMBER(E47),IF(ISNUMBER(F47),F47*E47,"--"),"--")</f>
        <v>20000</v>
      </c>
      <c r="H47" s="12">
        <f>IF(ISNUMBER(G47),ROUND(G47-IF(ISNUMBER(#REF!),G47*#REF!/100,0),2),"--")</f>
        <v>20000</v>
      </c>
      <c r="I47" s="13"/>
      <c r="J47" s="12">
        <f t="shared" si="0"/>
        <v>76260</v>
      </c>
    </row>
    <row r="48" spans="1:10" s="1" customFormat="1" ht="11.25">
      <c r="A48" s="14" t="s">
        <v>185</v>
      </c>
      <c r="B48" s="15" t="s">
        <v>407</v>
      </c>
      <c r="C48" s="10" t="s">
        <v>408</v>
      </c>
      <c r="D48" s="10" t="s">
        <v>1</v>
      </c>
      <c r="E48" s="10">
        <v>1</v>
      </c>
      <c r="F48" s="12">
        <v>2988.85</v>
      </c>
      <c r="G48" s="12">
        <f t="shared" si="2"/>
        <v>2988.85</v>
      </c>
      <c r="H48" s="12">
        <f>IF(ISNUMBER(G48),ROUND(G48-IF(ISNUMBER(#REF!),G48*#REF!/100,0),2),"--")</f>
        <v>2988.85</v>
      </c>
      <c r="I48" s="13"/>
      <c r="J48" s="12">
        <f t="shared" si="0"/>
        <v>11396.48505</v>
      </c>
    </row>
    <row r="49" spans="1:10" s="1" customFormat="1" ht="11.25">
      <c r="A49" s="14" t="s">
        <v>12</v>
      </c>
      <c r="B49" s="15" t="s">
        <v>409</v>
      </c>
      <c r="C49" s="10" t="s">
        <v>410</v>
      </c>
      <c r="D49" s="10" t="s">
        <v>0</v>
      </c>
      <c r="E49" s="10">
        <v>1</v>
      </c>
      <c r="F49" s="12">
        <v>0</v>
      </c>
      <c r="G49" s="12">
        <f t="shared" si="2"/>
        <v>0</v>
      </c>
      <c r="H49" s="12">
        <f>IF(ISNUMBER(G49),ROUND(G49-IF(ISNUMBER(#REF!),G49*#REF!/100,0),2),"--")</f>
        <v>0</v>
      </c>
      <c r="I49" s="13"/>
      <c r="J49" s="12">
        <f t="shared" si="0"/>
        <v>0</v>
      </c>
    </row>
    <row r="50" spans="1:10" s="1" customFormat="1" ht="11.25">
      <c r="A50" s="14" t="s">
        <v>15</v>
      </c>
      <c r="B50" s="15" t="s">
        <v>244</v>
      </c>
      <c r="C50" s="10" t="s">
        <v>245</v>
      </c>
      <c r="D50" s="10" t="s">
        <v>0</v>
      </c>
      <c r="E50" s="10">
        <v>2</v>
      </c>
      <c r="F50" s="12">
        <v>0</v>
      </c>
      <c r="G50" s="12">
        <f t="shared" si="2"/>
        <v>0</v>
      </c>
      <c r="H50" s="12">
        <f>IF(ISNUMBER(G50),ROUND(G50-IF(ISNUMBER(#REF!),G50*#REF!/100,0),2),"--")</f>
        <v>0</v>
      </c>
      <c r="I50" s="13"/>
      <c r="J50" s="12">
        <f t="shared" si="0"/>
        <v>0</v>
      </c>
    </row>
    <row r="51" spans="1:10" s="1" customFormat="1" ht="11.25">
      <c r="A51" s="14" t="s">
        <v>18</v>
      </c>
      <c r="B51" s="15" t="s">
        <v>387</v>
      </c>
      <c r="C51" s="10" t="s">
        <v>388</v>
      </c>
      <c r="D51" s="10" t="s">
        <v>0</v>
      </c>
      <c r="E51" s="10">
        <v>1</v>
      </c>
      <c r="F51" s="12">
        <v>0</v>
      </c>
      <c r="G51" s="12">
        <f t="shared" si="2"/>
        <v>0</v>
      </c>
      <c r="H51" s="12">
        <f>IF(ISNUMBER(G51),ROUND(G51-IF(ISNUMBER(#REF!),G51*#REF!/100,0),2),"--")</f>
        <v>0</v>
      </c>
      <c r="I51" s="13"/>
      <c r="J51" s="12">
        <f t="shared" si="0"/>
        <v>0</v>
      </c>
    </row>
    <row r="52" spans="1:10" s="1" customFormat="1" ht="11.25">
      <c r="A52" s="14" t="s">
        <v>21</v>
      </c>
      <c r="B52" s="15" t="s">
        <v>389</v>
      </c>
      <c r="C52" s="10" t="s">
        <v>390</v>
      </c>
      <c r="D52" s="10" t="s">
        <v>0</v>
      </c>
      <c r="E52" s="10">
        <v>1</v>
      </c>
      <c r="F52" s="12">
        <v>0</v>
      </c>
      <c r="G52" s="12">
        <f t="shared" si="2"/>
        <v>0</v>
      </c>
      <c r="H52" s="12">
        <f>IF(ISNUMBER(G52),ROUND(G52-IF(ISNUMBER(#REF!),G52*#REF!/100,0),2),"--")</f>
        <v>0</v>
      </c>
      <c r="I52" s="13"/>
      <c r="J52" s="12">
        <f t="shared" si="0"/>
        <v>0</v>
      </c>
    </row>
    <row r="53" spans="1:10" s="1" customFormat="1" ht="22.5">
      <c r="A53" s="14" t="s">
        <v>24</v>
      </c>
      <c r="B53" s="15" t="s">
        <v>391</v>
      </c>
      <c r="C53" s="10" t="s">
        <v>392</v>
      </c>
      <c r="D53" s="10" t="s">
        <v>0</v>
      </c>
      <c r="E53" s="10">
        <v>1</v>
      </c>
      <c r="F53" s="12">
        <v>1495</v>
      </c>
      <c r="G53" s="12">
        <f t="shared" si="2"/>
        <v>1495</v>
      </c>
      <c r="H53" s="12">
        <f>IF(ISNUMBER(G53),ROUND(G53-IF(ISNUMBER(#REF!),G53*#REF!/100,0),2),"--")</f>
        <v>1495</v>
      </c>
      <c r="I53" s="13"/>
      <c r="J53" s="12">
        <f t="shared" si="0"/>
        <v>5700.4349999999995</v>
      </c>
    </row>
    <row r="54" spans="1:10" s="1" customFormat="1" ht="11.25">
      <c r="A54" s="13" t="s">
        <v>3</v>
      </c>
      <c r="B54" s="16" t="s">
        <v>3</v>
      </c>
      <c r="C54" s="16" t="s">
        <v>3</v>
      </c>
      <c r="D54" s="16" t="s">
        <v>3</v>
      </c>
      <c r="E54" s="29" t="s">
        <v>2</v>
      </c>
      <c r="F54" s="30" t="s">
        <v>3</v>
      </c>
      <c r="G54" s="30" t="s">
        <v>3</v>
      </c>
      <c r="H54" s="17">
        <f>IF(ISERROR(MATCH("--",H47:H53,0)),SUM(H47:H53),"--")</f>
        <v>24483.85</v>
      </c>
      <c r="I54" s="13"/>
      <c r="J54" s="18">
        <f t="shared" si="0"/>
        <v>93356.92004999999</v>
      </c>
    </row>
    <row r="55" spans="1:10" s="1" customFormat="1" ht="11.25">
      <c r="A55" s="8" t="s">
        <v>8</v>
      </c>
      <c r="B55" s="9" t="s">
        <v>393</v>
      </c>
      <c r="C55" s="10" t="s">
        <v>394</v>
      </c>
      <c r="D55" s="10" t="s">
        <v>0</v>
      </c>
      <c r="E55" s="11">
        <v>8</v>
      </c>
      <c r="F55" s="12">
        <v>395</v>
      </c>
      <c r="G55" s="12">
        <f>IF(ISNUMBER(E55),IF(ISNUMBER(F55),F55*E55,"--"),"--")</f>
        <v>3160</v>
      </c>
      <c r="H55" s="12">
        <f>IF(ISNUMBER(G55),ROUND(G55-IF(ISNUMBER(#REF!),G55*#REF!/100,0),2),"--")</f>
        <v>3160</v>
      </c>
      <c r="I55" s="13"/>
      <c r="J55" s="12">
        <f t="shared" si="0"/>
        <v>12049.08</v>
      </c>
    </row>
    <row r="56" spans="1:10" s="1" customFormat="1" ht="11.25">
      <c r="A56" s="13" t="s">
        <v>3</v>
      </c>
      <c r="B56" s="16" t="s">
        <v>3</v>
      </c>
      <c r="C56" s="16" t="s">
        <v>3</v>
      </c>
      <c r="D56" s="16" t="s">
        <v>3</v>
      </c>
      <c r="E56" s="29" t="s">
        <v>2</v>
      </c>
      <c r="F56" s="30" t="s">
        <v>3</v>
      </c>
      <c r="G56" s="30" t="s">
        <v>3</v>
      </c>
      <c r="H56" s="17">
        <f>IF(ISERROR(MATCH("--",H55:H55,0)),SUM(H55:H55),"--")</f>
        <v>3160</v>
      </c>
      <c r="I56" s="13"/>
      <c r="J56" s="18">
        <f t="shared" si="0"/>
        <v>12049.08</v>
      </c>
    </row>
    <row r="57" spans="1:10" s="1" customFormat="1" ht="33.75">
      <c r="A57" s="6"/>
      <c r="B57" s="7" t="s">
        <v>448</v>
      </c>
      <c r="C57" s="6"/>
      <c r="D57" s="6"/>
      <c r="E57" s="6"/>
      <c r="F57" s="6"/>
      <c r="G57" s="6"/>
      <c r="H57" s="6"/>
      <c r="I57" s="6"/>
      <c r="J57" s="6"/>
    </row>
    <row r="58" spans="1:10" s="1" customFormat="1" ht="11.25">
      <c r="A58" s="8" t="s">
        <v>5</v>
      </c>
      <c r="B58" s="9" t="s">
        <v>411</v>
      </c>
      <c r="C58" s="10" t="s">
        <v>412</v>
      </c>
      <c r="D58" s="10" t="s">
        <v>0</v>
      </c>
      <c r="E58" s="11">
        <v>1</v>
      </c>
      <c r="F58" s="12">
        <v>1295</v>
      </c>
      <c r="G58" s="12">
        <f aca="true" t="shared" si="3" ref="G58:G66">IF(ISNUMBER(E58),IF(ISNUMBER(F58),F58*E58,"--"),"--")</f>
        <v>1295</v>
      </c>
      <c r="H58" s="12">
        <f>IF(ISNUMBER(G58),ROUND(G58-IF(ISNUMBER(#REF!),G58*#REF!/100,0),2),"--")</f>
        <v>1295</v>
      </c>
      <c r="I58" s="13"/>
      <c r="J58" s="12">
        <f t="shared" si="0"/>
        <v>4937.835</v>
      </c>
    </row>
    <row r="59" spans="1:10" s="1" customFormat="1" ht="11.25">
      <c r="A59" s="14" t="s">
        <v>185</v>
      </c>
      <c r="B59" s="15" t="s">
        <v>413</v>
      </c>
      <c r="C59" s="10" t="s">
        <v>414</v>
      </c>
      <c r="D59" s="10" t="s">
        <v>1</v>
      </c>
      <c r="E59" s="10">
        <v>1</v>
      </c>
      <c r="F59" s="12">
        <v>193.2</v>
      </c>
      <c r="G59" s="12">
        <f t="shared" si="3"/>
        <v>193.2</v>
      </c>
      <c r="H59" s="12">
        <f>IF(ISNUMBER(G59),ROUND(G59-IF(ISNUMBER(#REF!),G59*#REF!/100,0),2),"--")</f>
        <v>193.2</v>
      </c>
      <c r="I59" s="13"/>
      <c r="J59" s="12">
        <f t="shared" si="0"/>
        <v>736.6716</v>
      </c>
    </row>
    <row r="60" spans="1:10" s="1" customFormat="1" ht="11.25">
      <c r="A60" s="14" t="s">
        <v>12</v>
      </c>
      <c r="B60" s="15" t="s">
        <v>415</v>
      </c>
      <c r="C60" s="10" t="s">
        <v>416</v>
      </c>
      <c r="D60" s="10" t="s">
        <v>0</v>
      </c>
      <c r="E60" s="10">
        <v>1</v>
      </c>
      <c r="F60" s="12">
        <v>0</v>
      </c>
      <c r="G60" s="12">
        <f t="shared" si="3"/>
        <v>0</v>
      </c>
      <c r="H60" s="12">
        <f>IF(ISNUMBER(G60),ROUND(G60-IF(ISNUMBER(#REF!),G60*#REF!/100,0),2),"--")</f>
        <v>0</v>
      </c>
      <c r="I60" s="13"/>
      <c r="J60" s="12">
        <f t="shared" si="0"/>
        <v>0</v>
      </c>
    </row>
    <row r="61" spans="1:10" s="1" customFormat="1" ht="11.25">
      <c r="A61" s="14" t="s">
        <v>15</v>
      </c>
      <c r="B61" s="15" t="s">
        <v>417</v>
      </c>
      <c r="C61" s="10" t="s">
        <v>418</v>
      </c>
      <c r="D61" s="10" t="s">
        <v>0</v>
      </c>
      <c r="E61" s="10">
        <v>1</v>
      </c>
      <c r="F61" s="12">
        <v>0</v>
      </c>
      <c r="G61" s="12">
        <f t="shared" si="3"/>
        <v>0</v>
      </c>
      <c r="H61" s="12">
        <f>IF(ISNUMBER(G61),ROUND(G61-IF(ISNUMBER(#REF!),G61*#REF!/100,0),2),"--")</f>
        <v>0</v>
      </c>
      <c r="I61" s="13"/>
      <c r="J61" s="12">
        <f t="shared" si="0"/>
        <v>0</v>
      </c>
    </row>
    <row r="62" spans="1:10" s="1" customFormat="1" ht="11.25">
      <c r="A62" s="14" t="s">
        <v>18</v>
      </c>
      <c r="B62" s="15" t="s">
        <v>419</v>
      </c>
      <c r="C62" s="10" t="s">
        <v>420</v>
      </c>
      <c r="D62" s="10" t="s">
        <v>0</v>
      </c>
      <c r="E62" s="10">
        <v>1</v>
      </c>
      <c r="F62" s="12">
        <v>0</v>
      </c>
      <c r="G62" s="12">
        <f t="shared" si="3"/>
        <v>0</v>
      </c>
      <c r="H62" s="12">
        <f>IF(ISNUMBER(G62),ROUND(G62-IF(ISNUMBER(#REF!),G62*#REF!/100,0),2),"--")</f>
        <v>0</v>
      </c>
      <c r="I62" s="13"/>
      <c r="J62" s="12">
        <f t="shared" si="0"/>
        <v>0</v>
      </c>
    </row>
    <row r="63" spans="1:10" s="1" customFormat="1" ht="11.25">
      <c r="A63" s="14" t="s">
        <v>21</v>
      </c>
      <c r="B63" s="15" t="s">
        <v>421</v>
      </c>
      <c r="C63" s="10" t="s">
        <v>422</v>
      </c>
      <c r="D63" s="10" t="s">
        <v>0</v>
      </c>
      <c r="E63" s="10">
        <v>1</v>
      </c>
      <c r="F63" s="12">
        <v>0</v>
      </c>
      <c r="G63" s="12">
        <f t="shared" si="3"/>
        <v>0</v>
      </c>
      <c r="H63" s="12">
        <f>IF(ISNUMBER(G63),ROUND(G63-IF(ISNUMBER(#REF!),G63*#REF!/100,0),2),"--")</f>
        <v>0</v>
      </c>
      <c r="I63" s="13"/>
      <c r="J63" s="12">
        <f t="shared" si="0"/>
        <v>0</v>
      </c>
    </row>
    <row r="64" spans="1:10" s="1" customFormat="1" ht="11.25">
      <c r="A64" s="14" t="s">
        <v>24</v>
      </c>
      <c r="B64" s="15" t="s">
        <v>423</v>
      </c>
      <c r="C64" s="10" t="s">
        <v>424</v>
      </c>
      <c r="D64" s="10" t="s">
        <v>0</v>
      </c>
      <c r="E64" s="10">
        <v>1</v>
      </c>
      <c r="F64" s="12">
        <v>0</v>
      </c>
      <c r="G64" s="12">
        <f t="shared" si="3"/>
        <v>0</v>
      </c>
      <c r="H64" s="12">
        <f>IF(ISNUMBER(G64),ROUND(G64-IF(ISNUMBER(#REF!),G64*#REF!/100,0),2),"--")</f>
        <v>0</v>
      </c>
      <c r="I64" s="13"/>
      <c r="J64" s="12">
        <f t="shared" si="0"/>
        <v>0</v>
      </c>
    </row>
    <row r="65" spans="1:10" s="1" customFormat="1" ht="11.25">
      <c r="A65" s="14" t="s">
        <v>213</v>
      </c>
      <c r="B65" s="15" t="s">
        <v>425</v>
      </c>
      <c r="C65" s="10" t="s">
        <v>388</v>
      </c>
      <c r="D65" s="10" t="s">
        <v>0</v>
      </c>
      <c r="E65" s="10">
        <v>1</v>
      </c>
      <c r="F65" s="12">
        <v>0</v>
      </c>
      <c r="G65" s="12">
        <f t="shared" si="3"/>
        <v>0</v>
      </c>
      <c r="H65" s="12">
        <f>IF(ISNUMBER(G65),ROUND(G65-IF(ISNUMBER(#REF!),G65*#REF!/100,0),2),"--")</f>
        <v>0</v>
      </c>
      <c r="I65" s="13"/>
      <c r="J65" s="12">
        <f t="shared" si="0"/>
        <v>0</v>
      </c>
    </row>
    <row r="66" spans="1:10" s="1" customFormat="1" ht="11.25">
      <c r="A66" s="14" t="s">
        <v>426</v>
      </c>
      <c r="B66" s="15" t="s">
        <v>427</v>
      </c>
      <c r="C66" s="10" t="s">
        <v>428</v>
      </c>
      <c r="D66" s="10" t="s">
        <v>0</v>
      </c>
      <c r="E66" s="10">
        <v>1</v>
      </c>
      <c r="F66" s="12">
        <v>0</v>
      </c>
      <c r="G66" s="12">
        <f t="shared" si="3"/>
        <v>0</v>
      </c>
      <c r="H66" s="12">
        <f>IF(ISNUMBER(G66),ROUND(G66-IF(ISNUMBER(#REF!),G66*#REF!/100,0),2),"--")</f>
        <v>0</v>
      </c>
      <c r="I66" s="13"/>
      <c r="J66" s="12">
        <f t="shared" si="0"/>
        <v>0</v>
      </c>
    </row>
    <row r="67" spans="1:10" s="1" customFormat="1" ht="11.25">
      <c r="A67" s="13" t="s">
        <v>3</v>
      </c>
      <c r="B67" s="16" t="s">
        <v>3</v>
      </c>
      <c r="C67" s="16" t="s">
        <v>3</v>
      </c>
      <c r="D67" s="16" t="s">
        <v>3</v>
      </c>
      <c r="E67" s="29" t="s">
        <v>2</v>
      </c>
      <c r="F67" s="30" t="s">
        <v>3</v>
      </c>
      <c r="G67" s="30" t="s">
        <v>3</v>
      </c>
      <c r="H67" s="17">
        <f>IF(ISERROR(MATCH("--",H58:H66,0)),SUM(H58:H66),"--")</f>
        <v>1488.2</v>
      </c>
      <c r="I67" s="13"/>
      <c r="J67" s="18">
        <f t="shared" si="0"/>
        <v>5674.506600000001</v>
      </c>
    </row>
    <row r="68" spans="1:10" s="1" customFormat="1" ht="33.75">
      <c r="A68" s="6"/>
      <c r="B68" s="7" t="s">
        <v>449</v>
      </c>
      <c r="C68" s="6"/>
      <c r="D68" s="6"/>
      <c r="E68" s="6"/>
      <c r="F68" s="6"/>
      <c r="G68" s="6"/>
      <c r="H68" s="6"/>
      <c r="I68" s="6"/>
      <c r="J68" s="6"/>
    </row>
    <row r="69" spans="1:10" s="1" customFormat="1" ht="11.25">
      <c r="A69" s="8" t="s">
        <v>5</v>
      </c>
      <c r="B69" s="9" t="s">
        <v>411</v>
      </c>
      <c r="C69" s="10" t="s">
        <v>412</v>
      </c>
      <c r="D69" s="10" t="s">
        <v>0</v>
      </c>
      <c r="E69" s="11">
        <v>1</v>
      </c>
      <c r="F69" s="12">
        <v>1295</v>
      </c>
      <c r="G69" s="12">
        <f aca="true" t="shared" si="4" ref="G69:G77">IF(ISNUMBER(E69),IF(ISNUMBER(F69),F69*E69,"--"),"--")</f>
        <v>1295</v>
      </c>
      <c r="H69" s="12">
        <f>IF(ISNUMBER(G69),ROUND(G69-IF(ISNUMBER(#REF!),G69*#REF!/100,0),2),"--")</f>
        <v>1295</v>
      </c>
      <c r="I69" s="13"/>
      <c r="J69" s="12">
        <f aca="true" t="shared" si="5" ref="J69:J129">H69*1.23*$I$3</f>
        <v>4937.835</v>
      </c>
    </row>
    <row r="70" spans="1:10" s="1" customFormat="1" ht="11.25">
      <c r="A70" s="14" t="s">
        <v>185</v>
      </c>
      <c r="B70" s="15" t="s">
        <v>413</v>
      </c>
      <c r="C70" s="10" t="s">
        <v>414</v>
      </c>
      <c r="D70" s="10" t="s">
        <v>1</v>
      </c>
      <c r="E70" s="10">
        <v>1</v>
      </c>
      <c r="F70" s="12">
        <v>193.2</v>
      </c>
      <c r="G70" s="12">
        <f t="shared" si="4"/>
        <v>193.2</v>
      </c>
      <c r="H70" s="12">
        <f>IF(ISNUMBER(G70),ROUND(G70-IF(ISNUMBER(#REF!),G70*#REF!/100,0),2),"--")</f>
        <v>193.2</v>
      </c>
      <c r="I70" s="13"/>
      <c r="J70" s="12">
        <f t="shared" si="5"/>
        <v>736.6716</v>
      </c>
    </row>
    <row r="71" spans="1:10" s="1" customFormat="1" ht="11.25">
      <c r="A71" s="14" t="s">
        <v>12</v>
      </c>
      <c r="B71" s="15" t="s">
        <v>415</v>
      </c>
      <c r="C71" s="10" t="s">
        <v>416</v>
      </c>
      <c r="D71" s="10" t="s">
        <v>0</v>
      </c>
      <c r="E71" s="10">
        <v>1</v>
      </c>
      <c r="F71" s="12">
        <v>0</v>
      </c>
      <c r="G71" s="12">
        <f t="shared" si="4"/>
        <v>0</v>
      </c>
      <c r="H71" s="12">
        <f>IF(ISNUMBER(G71),ROUND(G71-IF(ISNUMBER(#REF!),G71*#REF!/100,0),2),"--")</f>
        <v>0</v>
      </c>
      <c r="I71" s="13"/>
      <c r="J71" s="12">
        <f t="shared" si="5"/>
        <v>0</v>
      </c>
    </row>
    <row r="72" spans="1:10" s="1" customFormat="1" ht="11.25">
      <c r="A72" s="14" t="s">
        <v>15</v>
      </c>
      <c r="B72" s="15" t="s">
        <v>417</v>
      </c>
      <c r="C72" s="10" t="s">
        <v>418</v>
      </c>
      <c r="D72" s="10" t="s">
        <v>0</v>
      </c>
      <c r="E72" s="10">
        <v>1</v>
      </c>
      <c r="F72" s="12">
        <v>0</v>
      </c>
      <c r="G72" s="12">
        <f t="shared" si="4"/>
        <v>0</v>
      </c>
      <c r="H72" s="12">
        <f>IF(ISNUMBER(G72),ROUND(G72-IF(ISNUMBER(#REF!),G72*#REF!/100,0),2),"--")</f>
        <v>0</v>
      </c>
      <c r="I72" s="13"/>
      <c r="J72" s="12">
        <f t="shared" si="5"/>
        <v>0</v>
      </c>
    </row>
    <row r="73" spans="1:10" s="1" customFormat="1" ht="11.25">
      <c r="A73" s="14" t="s">
        <v>18</v>
      </c>
      <c r="B73" s="15" t="s">
        <v>419</v>
      </c>
      <c r="C73" s="10" t="s">
        <v>420</v>
      </c>
      <c r="D73" s="10" t="s">
        <v>0</v>
      </c>
      <c r="E73" s="10">
        <v>1</v>
      </c>
      <c r="F73" s="12">
        <v>0</v>
      </c>
      <c r="G73" s="12">
        <f t="shared" si="4"/>
        <v>0</v>
      </c>
      <c r="H73" s="12">
        <f>IF(ISNUMBER(G73),ROUND(G73-IF(ISNUMBER(#REF!),G73*#REF!/100,0),2),"--")</f>
        <v>0</v>
      </c>
      <c r="I73" s="13"/>
      <c r="J73" s="12">
        <f t="shared" si="5"/>
        <v>0</v>
      </c>
    </row>
    <row r="74" spans="1:10" s="1" customFormat="1" ht="11.25">
      <c r="A74" s="14" t="s">
        <v>21</v>
      </c>
      <c r="B74" s="15" t="s">
        <v>421</v>
      </c>
      <c r="C74" s="10" t="s">
        <v>422</v>
      </c>
      <c r="D74" s="10" t="s">
        <v>0</v>
      </c>
      <c r="E74" s="10">
        <v>1</v>
      </c>
      <c r="F74" s="12">
        <v>0</v>
      </c>
      <c r="G74" s="12">
        <f t="shared" si="4"/>
        <v>0</v>
      </c>
      <c r="H74" s="12">
        <f>IF(ISNUMBER(G74),ROUND(G74-IF(ISNUMBER(#REF!),G74*#REF!/100,0),2),"--")</f>
        <v>0</v>
      </c>
      <c r="I74" s="13"/>
      <c r="J74" s="12">
        <f t="shared" si="5"/>
        <v>0</v>
      </c>
    </row>
    <row r="75" spans="1:10" s="1" customFormat="1" ht="11.25">
      <c r="A75" s="14" t="s">
        <v>24</v>
      </c>
      <c r="B75" s="15" t="s">
        <v>423</v>
      </c>
      <c r="C75" s="10" t="s">
        <v>424</v>
      </c>
      <c r="D75" s="10" t="s">
        <v>0</v>
      </c>
      <c r="E75" s="10">
        <v>1</v>
      </c>
      <c r="F75" s="12">
        <v>0</v>
      </c>
      <c r="G75" s="12">
        <f t="shared" si="4"/>
        <v>0</v>
      </c>
      <c r="H75" s="12">
        <f>IF(ISNUMBER(G75),ROUND(G75-IF(ISNUMBER(#REF!),G75*#REF!/100,0),2),"--")</f>
        <v>0</v>
      </c>
      <c r="I75" s="13"/>
      <c r="J75" s="12">
        <f t="shared" si="5"/>
        <v>0</v>
      </c>
    </row>
    <row r="76" spans="1:10" s="1" customFormat="1" ht="11.25">
      <c r="A76" s="14" t="s">
        <v>213</v>
      </c>
      <c r="B76" s="15" t="s">
        <v>425</v>
      </c>
      <c r="C76" s="10" t="s">
        <v>388</v>
      </c>
      <c r="D76" s="10" t="s">
        <v>0</v>
      </c>
      <c r="E76" s="10">
        <v>1</v>
      </c>
      <c r="F76" s="12">
        <v>0</v>
      </c>
      <c r="G76" s="12">
        <f t="shared" si="4"/>
        <v>0</v>
      </c>
      <c r="H76" s="12">
        <f>IF(ISNUMBER(G76),ROUND(G76-IF(ISNUMBER(#REF!),G76*#REF!/100,0),2),"--")</f>
        <v>0</v>
      </c>
      <c r="I76" s="13"/>
      <c r="J76" s="12">
        <f t="shared" si="5"/>
        <v>0</v>
      </c>
    </row>
    <row r="77" spans="1:10" s="1" customFormat="1" ht="11.25">
      <c r="A77" s="14" t="s">
        <v>426</v>
      </c>
      <c r="B77" s="15" t="s">
        <v>427</v>
      </c>
      <c r="C77" s="10" t="s">
        <v>428</v>
      </c>
      <c r="D77" s="10" t="s">
        <v>0</v>
      </c>
      <c r="E77" s="10">
        <v>1</v>
      </c>
      <c r="F77" s="12">
        <v>0</v>
      </c>
      <c r="G77" s="12">
        <f t="shared" si="4"/>
        <v>0</v>
      </c>
      <c r="H77" s="12">
        <f>IF(ISNUMBER(G77),ROUND(G77-IF(ISNUMBER(#REF!),G77*#REF!/100,0),2),"--")</f>
        <v>0</v>
      </c>
      <c r="I77" s="13"/>
      <c r="J77" s="12">
        <f t="shared" si="5"/>
        <v>0</v>
      </c>
    </row>
    <row r="78" spans="1:10" s="1" customFormat="1" ht="11.25">
      <c r="A78" s="13" t="s">
        <v>3</v>
      </c>
      <c r="B78" s="16" t="s">
        <v>3</v>
      </c>
      <c r="C78" s="16" t="s">
        <v>3</v>
      </c>
      <c r="D78" s="16" t="s">
        <v>3</v>
      </c>
      <c r="E78" s="29" t="s">
        <v>2</v>
      </c>
      <c r="F78" s="30" t="s">
        <v>3</v>
      </c>
      <c r="G78" s="30" t="s">
        <v>3</v>
      </c>
      <c r="H78" s="17">
        <f>IF(ISERROR(MATCH("--",H69:H77,0)),SUM(H69:H77),"--")</f>
        <v>1488.2</v>
      </c>
      <c r="I78" s="13"/>
      <c r="J78" s="18">
        <f t="shared" si="5"/>
        <v>5674.506600000001</v>
      </c>
    </row>
    <row r="79" spans="1:10" s="1" customFormat="1" ht="11.25">
      <c r="A79" s="8" t="s">
        <v>8</v>
      </c>
      <c r="B79" s="9" t="s">
        <v>429</v>
      </c>
      <c r="C79" s="10" t="s">
        <v>430</v>
      </c>
      <c r="D79" s="10" t="s">
        <v>0</v>
      </c>
      <c r="E79" s="11">
        <v>1</v>
      </c>
      <c r="F79" s="12">
        <v>0</v>
      </c>
      <c r="G79" s="12">
        <f>IF(ISNUMBER(E79),IF(ISNUMBER(F79),F79*E79,"--"),"--")</f>
        <v>0</v>
      </c>
      <c r="H79" s="12">
        <f>IF(ISNUMBER(G79),ROUND(G79-IF(ISNUMBER(#REF!),G79*#REF!/100,0),2),"--")</f>
        <v>0</v>
      </c>
      <c r="I79" s="13"/>
      <c r="J79" s="12">
        <f t="shared" si="5"/>
        <v>0</v>
      </c>
    </row>
    <row r="80" spans="1:10" s="1" customFormat="1" ht="22.5">
      <c r="A80" s="14" t="s">
        <v>431</v>
      </c>
      <c r="B80" s="15" t="s">
        <v>432</v>
      </c>
      <c r="C80" s="10" t="s">
        <v>433</v>
      </c>
      <c r="D80" s="10" t="s">
        <v>1</v>
      </c>
      <c r="E80" s="10">
        <v>1</v>
      </c>
      <c r="F80" s="12">
        <v>0</v>
      </c>
      <c r="G80" s="12">
        <f>IF(ISNUMBER(E80),IF(ISNUMBER(F80),F80*E80,"--"),"--")</f>
        <v>0</v>
      </c>
      <c r="H80" s="12">
        <f>IF(ISNUMBER(G80),ROUND(G80-IF(ISNUMBER(#REF!),G80*#REF!/100,0),2),"--")</f>
        <v>0</v>
      </c>
      <c r="I80" s="13"/>
      <c r="J80" s="12">
        <f t="shared" si="5"/>
        <v>0</v>
      </c>
    </row>
    <row r="81" spans="1:10" s="1" customFormat="1" ht="22.5">
      <c r="A81" s="14" t="s">
        <v>29</v>
      </c>
      <c r="B81" s="15" t="s">
        <v>434</v>
      </c>
      <c r="C81" s="10" t="s">
        <v>435</v>
      </c>
      <c r="D81" s="10" t="s">
        <v>0</v>
      </c>
      <c r="E81" s="10">
        <v>1</v>
      </c>
      <c r="F81" s="12">
        <v>1295</v>
      </c>
      <c r="G81" s="12">
        <f>IF(ISNUMBER(E81),IF(ISNUMBER(F81),F81*E81,"--"),"--")</f>
        <v>1295</v>
      </c>
      <c r="H81" s="12">
        <f>IF(ISNUMBER(G81),ROUND(G81-IF(ISNUMBER(#REF!),G81*#REF!/100,0),2),"--")</f>
        <v>1295</v>
      </c>
      <c r="I81" s="13"/>
      <c r="J81" s="12">
        <f t="shared" si="5"/>
        <v>4937.835</v>
      </c>
    </row>
    <row r="82" spans="1:10" s="1" customFormat="1" ht="22.5">
      <c r="A82" s="14" t="s">
        <v>436</v>
      </c>
      <c r="B82" s="19" t="s">
        <v>437</v>
      </c>
      <c r="C82" s="10" t="s">
        <v>438</v>
      </c>
      <c r="D82" s="10" t="s">
        <v>1</v>
      </c>
      <c r="E82" s="10">
        <v>1</v>
      </c>
      <c r="F82" s="12">
        <v>194.35</v>
      </c>
      <c r="G82" s="12">
        <f>IF(ISNUMBER(E82),IF(ISNUMBER(F82),F82*E82,"--"),"--")</f>
        <v>194.35</v>
      </c>
      <c r="H82" s="12">
        <f>IF(ISNUMBER(G82),ROUND(G82-IF(ISNUMBER(#REF!),G82*#REF!/100,0),2),"--")</f>
        <v>194.35</v>
      </c>
      <c r="I82" s="13"/>
      <c r="J82" s="12">
        <f t="shared" si="5"/>
        <v>741.05655</v>
      </c>
    </row>
    <row r="83" spans="1:10" s="1" customFormat="1" ht="11.25">
      <c r="A83" s="13" t="s">
        <v>3</v>
      </c>
      <c r="B83" s="16" t="s">
        <v>3</v>
      </c>
      <c r="C83" s="16" t="s">
        <v>3</v>
      </c>
      <c r="D83" s="16" t="s">
        <v>3</v>
      </c>
      <c r="E83" s="29" t="s">
        <v>2</v>
      </c>
      <c r="F83" s="30" t="s">
        <v>3</v>
      </c>
      <c r="G83" s="30" t="s">
        <v>3</v>
      </c>
      <c r="H83" s="17">
        <f>IF(ISERROR(MATCH("--",H79:H82,0)),SUM(H79:H82),"--")</f>
        <v>1489.35</v>
      </c>
      <c r="I83" s="13"/>
      <c r="J83" s="18">
        <f t="shared" si="5"/>
        <v>5678.89155</v>
      </c>
    </row>
    <row r="84" spans="1:10" s="1" customFormat="1" ht="33.75">
      <c r="A84" s="6"/>
      <c r="B84" s="7" t="s">
        <v>450</v>
      </c>
      <c r="C84" s="6"/>
      <c r="D84" s="6"/>
      <c r="E84" s="6"/>
      <c r="F84" s="6"/>
      <c r="G84" s="6"/>
      <c r="H84" s="6"/>
      <c r="I84" s="6"/>
      <c r="J84" s="6"/>
    </row>
    <row r="85" spans="1:10" s="1" customFormat="1" ht="11.25">
      <c r="A85" s="8" t="s">
        <v>5</v>
      </c>
      <c r="B85" s="9" t="s">
        <v>439</v>
      </c>
      <c r="C85" s="10" t="s">
        <v>440</v>
      </c>
      <c r="D85" s="10" t="s">
        <v>0</v>
      </c>
      <c r="E85" s="11">
        <v>1</v>
      </c>
      <c r="F85" s="12">
        <v>1200</v>
      </c>
      <c r="G85" s="12">
        <f aca="true" t="shared" si="6" ref="G85:G92">IF(ISNUMBER(E85),IF(ISNUMBER(F85),F85*E85,"--"),"--")</f>
        <v>1200</v>
      </c>
      <c r="H85" s="12">
        <f>IF(ISNUMBER(G85),ROUND(G85-IF(ISNUMBER(#REF!),G85*#REF!/100,0),2),"--")</f>
        <v>1200</v>
      </c>
      <c r="I85" s="13"/>
      <c r="J85" s="12">
        <f t="shared" si="5"/>
        <v>4575.6</v>
      </c>
    </row>
    <row r="86" spans="1:10" s="1" customFormat="1" ht="22.5">
      <c r="A86" s="14" t="s">
        <v>185</v>
      </c>
      <c r="B86" s="15" t="s">
        <v>441</v>
      </c>
      <c r="C86" s="10" t="s">
        <v>442</v>
      </c>
      <c r="D86" s="10" t="s">
        <v>1</v>
      </c>
      <c r="E86" s="10">
        <v>1</v>
      </c>
      <c r="F86" s="12">
        <v>179.4</v>
      </c>
      <c r="G86" s="12">
        <f t="shared" si="6"/>
        <v>179.4</v>
      </c>
      <c r="H86" s="12">
        <f>IF(ISNUMBER(G86),ROUND(G86-IF(ISNUMBER(#REF!),G86*#REF!/100,0),2),"--")</f>
        <v>179.4</v>
      </c>
      <c r="I86" s="13"/>
      <c r="J86" s="12">
        <f t="shared" si="5"/>
        <v>684.0522000000001</v>
      </c>
    </row>
    <row r="87" spans="1:10" s="1" customFormat="1" ht="11.25">
      <c r="A87" s="14" t="s">
        <v>12</v>
      </c>
      <c r="B87" s="15" t="s">
        <v>415</v>
      </c>
      <c r="C87" s="10" t="s">
        <v>416</v>
      </c>
      <c r="D87" s="10" t="s">
        <v>0</v>
      </c>
      <c r="E87" s="10">
        <v>1</v>
      </c>
      <c r="F87" s="12">
        <v>0</v>
      </c>
      <c r="G87" s="12">
        <f t="shared" si="6"/>
        <v>0</v>
      </c>
      <c r="H87" s="12">
        <f>IF(ISNUMBER(G87),ROUND(G87-IF(ISNUMBER(#REF!),G87*#REF!/100,0),2),"--")</f>
        <v>0</v>
      </c>
      <c r="I87" s="13"/>
      <c r="J87" s="12">
        <f t="shared" si="5"/>
        <v>0</v>
      </c>
    </row>
    <row r="88" spans="1:10" s="1" customFormat="1" ht="11.25">
      <c r="A88" s="14" t="s">
        <v>15</v>
      </c>
      <c r="B88" s="15" t="s">
        <v>417</v>
      </c>
      <c r="C88" s="10" t="s">
        <v>418</v>
      </c>
      <c r="D88" s="10" t="s">
        <v>0</v>
      </c>
      <c r="E88" s="10">
        <v>1</v>
      </c>
      <c r="F88" s="12">
        <v>0</v>
      </c>
      <c r="G88" s="12">
        <f t="shared" si="6"/>
        <v>0</v>
      </c>
      <c r="H88" s="12">
        <f>IF(ISNUMBER(G88),ROUND(G88-IF(ISNUMBER(#REF!),G88*#REF!/100,0),2),"--")</f>
        <v>0</v>
      </c>
      <c r="I88" s="13"/>
      <c r="J88" s="12">
        <f t="shared" si="5"/>
        <v>0</v>
      </c>
    </row>
    <row r="89" spans="1:10" s="1" customFormat="1" ht="11.25">
      <c r="A89" s="14" t="s">
        <v>18</v>
      </c>
      <c r="B89" s="15" t="s">
        <v>419</v>
      </c>
      <c r="C89" s="10" t="s">
        <v>420</v>
      </c>
      <c r="D89" s="10" t="s">
        <v>0</v>
      </c>
      <c r="E89" s="10">
        <v>1</v>
      </c>
      <c r="F89" s="12">
        <v>0</v>
      </c>
      <c r="G89" s="12">
        <f t="shared" si="6"/>
        <v>0</v>
      </c>
      <c r="H89" s="12">
        <f>IF(ISNUMBER(G89),ROUND(G89-IF(ISNUMBER(#REF!),G89*#REF!/100,0),2),"--")</f>
        <v>0</v>
      </c>
      <c r="I89" s="13"/>
      <c r="J89" s="12">
        <f t="shared" si="5"/>
        <v>0</v>
      </c>
    </row>
    <row r="90" spans="1:10" s="1" customFormat="1" ht="11.25">
      <c r="A90" s="14" t="s">
        <v>21</v>
      </c>
      <c r="B90" s="15" t="s">
        <v>421</v>
      </c>
      <c r="C90" s="10" t="s">
        <v>422</v>
      </c>
      <c r="D90" s="10" t="s">
        <v>0</v>
      </c>
      <c r="E90" s="10">
        <v>1</v>
      </c>
      <c r="F90" s="12">
        <v>0</v>
      </c>
      <c r="G90" s="12">
        <f t="shared" si="6"/>
        <v>0</v>
      </c>
      <c r="H90" s="12">
        <f>IF(ISNUMBER(G90),ROUND(G90-IF(ISNUMBER(#REF!),G90*#REF!/100,0),2),"--")</f>
        <v>0</v>
      </c>
      <c r="I90" s="13"/>
      <c r="J90" s="12">
        <f t="shared" si="5"/>
        <v>0</v>
      </c>
    </row>
    <row r="91" spans="1:10" s="1" customFormat="1" ht="11.25">
      <c r="A91" s="14" t="s">
        <v>24</v>
      </c>
      <c r="B91" s="15" t="s">
        <v>425</v>
      </c>
      <c r="C91" s="10" t="s">
        <v>388</v>
      </c>
      <c r="D91" s="10" t="s">
        <v>0</v>
      </c>
      <c r="E91" s="10">
        <v>1</v>
      </c>
      <c r="F91" s="12">
        <v>0</v>
      </c>
      <c r="G91" s="12">
        <f t="shared" si="6"/>
        <v>0</v>
      </c>
      <c r="H91" s="12">
        <f>IF(ISNUMBER(G91),ROUND(G91-IF(ISNUMBER(#REF!),G91*#REF!/100,0),2),"--")</f>
        <v>0</v>
      </c>
      <c r="I91" s="13"/>
      <c r="J91" s="12">
        <f t="shared" si="5"/>
        <v>0</v>
      </c>
    </row>
    <row r="92" spans="1:10" s="1" customFormat="1" ht="11.25">
      <c r="A92" s="14" t="s">
        <v>213</v>
      </c>
      <c r="B92" s="15" t="s">
        <v>427</v>
      </c>
      <c r="C92" s="10" t="s">
        <v>428</v>
      </c>
      <c r="D92" s="10" t="s">
        <v>0</v>
      </c>
      <c r="E92" s="10">
        <v>1</v>
      </c>
      <c r="F92" s="12">
        <v>0</v>
      </c>
      <c r="G92" s="12">
        <f t="shared" si="6"/>
        <v>0</v>
      </c>
      <c r="H92" s="12">
        <f>IF(ISNUMBER(G92),ROUND(G92-IF(ISNUMBER(#REF!),G92*#REF!/100,0),2),"--")</f>
        <v>0</v>
      </c>
      <c r="I92" s="13"/>
      <c r="J92" s="12">
        <f t="shared" si="5"/>
        <v>0</v>
      </c>
    </row>
    <row r="93" spans="1:10" s="1" customFormat="1" ht="11.25">
      <c r="A93" s="13" t="s">
        <v>3</v>
      </c>
      <c r="B93" s="16" t="s">
        <v>3</v>
      </c>
      <c r="C93" s="16" t="s">
        <v>3</v>
      </c>
      <c r="D93" s="16" t="s">
        <v>3</v>
      </c>
      <c r="E93" s="29" t="s">
        <v>2</v>
      </c>
      <c r="F93" s="30" t="s">
        <v>3</v>
      </c>
      <c r="G93" s="30" t="s">
        <v>3</v>
      </c>
      <c r="H93" s="17">
        <f>IF(ISERROR(MATCH("--",H85:H92,0)),SUM(H85:H92),"--")</f>
        <v>1379.4</v>
      </c>
      <c r="I93" s="13"/>
      <c r="J93" s="18">
        <f t="shared" si="5"/>
        <v>5259.6522</v>
      </c>
    </row>
    <row r="94" spans="1:10" s="1" customFormat="1" ht="22.5">
      <c r="A94" s="6"/>
      <c r="B94" s="7" t="s">
        <v>533</v>
      </c>
      <c r="C94" s="6"/>
      <c r="D94" s="6"/>
      <c r="E94" s="6"/>
      <c r="F94" s="6"/>
      <c r="G94" s="6"/>
      <c r="H94" s="6"/>
      <c r="I94" s="6"/>
      <c r="J94" s="6"/>
    </row>
    <row r="95" spans="1:12" s="1" customFormat="1" ht="12.75" customHeight="1">
      <c r="A95" s="8" t="s">
        <v>527</v>
      </c>
      <c r="B95" s="9" t="s">
        <v>528</v>
      </c>
      <c r="C95" s="10" t="s">
        <v>529</v>
      </c>
      <c r="D95" s="10" t="s">
        <v>0</v>
      </c>
      <c r="E95" s="11">
        <v>1</v>
      </c>
      <c r="F95" s="12">
        <v>5990</v>
      </c>
      <c r="G95" s="12">
        <f>IF(ISNUMBER(E95),IF(ISNUMBER(F95),F95*E95,"--"),"--")</f>
        <v>5990</v>
      </c>
      <c r="H95" s="12">
        <f>IF(ISNUMBER(G95),ROUND(G95-IF(ISNUMBER(#REF!),G95*#REF!/100,0),2),"--")</f>
        <v>5990</v>
      </c>
      <c r="I95" s="13"/>
      <c r="J95" s="12">
        <f t="shared" si="5"/>
        <v>22839.87</v>
      </c>
      <c r="L95" s="2"/>
    </row>
    <row r="96" spans="1:12" s="1" customFormat="1" ht="12.75" customHeight="1">
      <c r="A96" s="14" t="s">
        <v>530</v>
      </c>
      <c r="B96" s="15" t="s">
        <v>531</v>
      </c>
      <c r="C96" s="10" t="s">
        <v>532</v>
      </c>
      <c r="D96" s="10" t="s">
        <v>1</v>
      </c>
      <c r="E96" s="10">
        <v>1</v>
      </c>
      <c r="F96" s="12">
        <v>1198</v>
      </c>
      <c r="G96" s="12">
        <f>IF(ISNUMBER(E96),IF(ISNUMBER(F96),F96*E96,"--"),"--")</f>
        <v>1198</v>
      </c>
      <c r="H96" s="12">
        <f>IF(ISNUMBER(G96),ROUND(G96-IF(ISNUMBER(#REF!),G96*#REF!/100,0),2),"--")</f>
        <v>1198</v>
      </c>
      <c r="I96" s="13"/>
      <c r="J96" s="12">
        <f t="shared" si="5"/>
        <v>4567.974</v>
      </c>
      <c r="L96" s="2"/>
    </row>
    <row r="97" spans="1:12" s="1" customFormat="1" ht="12.75" customHeight="1">
      <c r="A97" s="13" t="s">
        <v>3</v>
      </c>
      <c r="B97" s="16" t="s">
        <v>3</v>
      </c>
      <c r="C97" s="16" t="s">
        <v>3</v>
      </c>
      <c r="D97" s="16" t="s">
        <v>3</v>
      </c>
      <c r="E97" s="29" t="s">
        <v>2</v>
      </c>
      <c r="F97" s="30" t="s">
        <v>3</v>
      </c>
      <c r="G97" s="30" t="s">
        <v>3</v>
      </c>
      <c r="H97" s="17">
        <f>IF(ISERROR(MATCH("--",H95:H96,0)),SUM(H95:H96),"--")</f>
        <v>7188</v>
      </c>
      <c r="I97" s="13"/>
      <c r="J97" s="18">
        <f t="shared" si="5"/>
        <v>27407.844</v>
      </c>
      <c r="L97" s="2"/>
    </row>
    <row r="98" spans="1:12" s="1" customFormat="1" ht="12.75" customHeight="1">
      <c r="A98" s="8" t="s">
        <v>459</v>
      </c>
      <c r="B98" s="9" t="s">
        <v>460</v>
      </c>
      <c r="C98" s="10" t="s">
        <v>461</v>
      </c>
      <c r="D98" s="10" t="s">
        <v>0</v>
      </c>
      <c r="E98" s="11">
        <v>1</v>
      </c>
      <c r="F98" s="12">
        <v>15000</v>
      </c>
      <c r="G98" s="12">
        <f>IF(ISNUMBER(E98),IF(ISNUMBER(F98),F98*E98,"--"),"--")</f>
        <v>15000</v>
      </c>
      <c r="H98" s="12">
        <f>IF(ISNUMBER(G98),ROUND(G98-IF(ISNUMBER(#REF!),G98*#REF!/100,0),2),"--")</f>
        <v>15000</v>
      </c>
      <c r="I98" s="13"/>
      <c r="J98" s="12">
        <f t="shared" si="5"/>
        <v>57195</v>
      </c>
      <c r="L98" s="2"/>
    </row>
    <row r="99" spans="1:12" s="1" customFormat="1" ht="12.75" customHeight="1">
      <c r="A99" s="13" t="s">
        <v>3</v>
      </c>
      <c r="B99" s="16" t="s">
        <v>3</v>
      </c>
      <c r="C99" s="16" t="s">
        <v>3</v>
      </c>
      <c r="D99" s="16" t="s">
        <v>3</v>
      </c>
      <c r="E99" s="29" t="s">
        <v>2</v>
      </c>
      <c r="F99" s="30" t="s">
        <v>3</v>
      </c>
      <c r="G99" s="30" t="s">
        <v>3</v>
      </c>
      <c r="H99" s="17">
        <f>IF(ISERROR(MATCH("--",H98:H98,0)),SUM(H98:H98),"--")</f>
        <v>15000</v>
      </c>
      <c r="I99" s="13"/>
      <c r="J99" s="18">
        <f t="shared" si="5"/>
        <v>57195</v>
      </c>
      <c r="L99" s="2"/>
    </row>
    <row r="100" spans="1:10" s="1" customFormat="1" ht="33.75">
      <c r="A100" s="6"/>
      <c r="B100" s="7" t="s">
        <v>534</v>
      </c>
      <c r="C100" s="6"/>
      <c r="D100" s="6"/>
      <c r="E100" s="6"/>
      <c r="F100" s="6"/>
      <c r="G100" s="6"/>
      <c r="H100" s="6"/>
      <c r="I100" s="6"/>
      <c r="J100" s="6"/>
    </row>
    <row r="101" spans="1:12" s="1" customFormat="1" ht="12.75" customHeight="1">
      <c r="A101" s="8" t="s">
        <v>477</v>
      </c>
      <c r="B101" s="9" t="s">
        <v>478</v>
      </c>
      <c r="C101" s="10" t="s">
        <v>479</v>
      </c>
      <c r="D101" s="10" t="s">
        <v>0</v>
      </c>
      <c r="E101" s="11">
        <v>1</v>
      </c>
      <c r="F101" s="12">
        <v>0</v>
      </c>
      <c r="G101" s="12">
        <f aca="true" t="shared" si="7" ref="G101:G113">IF(ISNUMBER(E101),IF(ISNUMBER(F101),F101*E101,"--"),"--")</f>
        <v>0</v>
      </c>
      <c r="H101" s="12">
        <f>IF(ISNUMBER(G101),ROUND(G101-IF(ISNUMBER(#REF!),G101*#REF!/100,0),2),"--")</f>
        <v>0</v>
      </c>
      <c r="I101" s="13"/>
      <c r="J101" s="12">
        <f t="shared" si="5"/>
        <v>0</v>
      </c>
      <c r="L101" s="2"/>
    </row>
    <row r="102" spans="1:12" s="1" customFormat="1" ht="12.75" customHeight="1">
      <c r="A102" s="14" t="s">
        <v>480</v>
      </c>
      <c r="B102" s="15" t="s">
        <v>481</v>
      </c>
      <c r="C102" s="10" t="s">
        <v>482</v>
      </c>
      <c r="D102" s="10" t="s">
        <v>1</v>
      </c>
      <c r="E102" s="10">
        <v>1</v>
      </c>
      <c r="F102" s="12">
        <v>3866.3</v>
      </c>
      <c r="G102" s="12">
        <f t="shared" si="7"/>
        <v>3866.3</v>
      </c>
      <c r="H102" s="12">
        <f>IF(ISNUMBER(G102),ROUND(G102-IF(ISNUMBER(#REF!),G102*#REF!/100,0),2),"--")</f>
        <v>3866.3</v>
      </c>
      <c r="I102" s="13"/>
      <c r="J102" s="12">
        <f t="shared" si="5"/>
        <v>14742.2019</v>
      </c>
      <c r="L102" s="2"/>
    </row>
    <row r="103" spans="1:12" s="1" customFormat="1" ht="12.75" customHeight="1">
      <c r="A103" s="14" t="s">
        <v>483</v>
      </c>
      <c r="B103" s="15" t="s">
        <v>484</v>
      </c>
      <c r="C103" s="10" t="s">
        <v>485</v>
      </c>
      <c r="D103" s="10" t="s">
        <v>0</v>
      </c>
      <c r="E103" s="10">
        <v>1</v>
      </c>
      <c r="F103" s="12">
        <v>22990</v>
      </c>
      <c r="G103" s="12">
        <f t="shared" si="7"/>
        <v>22990</v>
      </c>
      <c r="H103" s="12">
        <f>IF(ISNUMBER(G103),ROUND(G103-IF(ISNUMBER(#REF!),G103*#REF!/100,0),2),"--")</f>
        <v>22990</v>
      </c>
      <c r="I103" s="13"/>
      <c r="J103" s="12">
        <f t="shared" si="5"/>
        <v>87660.87000000001</v>
      </c>
      <c r="L103" s="2"/>
    </row>
    <row r="104" spans="1:12" s="1" customFormat="1" ht="12.75" customHeight="1">
      <c r="A104" s="14" t="s">
        <v>486</v>
      </c>
      <c r="B104" s="19" t="s">
        <v>487</v>
      </c>
      <c r="C104" s="10" t="s">
        <v>488</v>
      </c>
      <c r="D104" s="10" t="s">
        <v>0</v>
      </c>
      <c r="E104" s="10">
        <v>1</v>
      </c>
      <c r="F104" s="12">
        <v>0</v>
      </c>
      <c r="G104" s="12">
        <f t="shared" si="7"/>
        <v>0</v>
      </c>
      <c r="H104" s="12">
        <f>IF(ISNUMBER(G104),ROUND(G104-IF(ISNUMBER(#REF!),G104*#REF!/100,0),2),"--")</f>
        <v>0</v>
      </c>
      <c r="I104" s="13"/>
      <c r="J104" s="12">
        <f t="shared" si="5"/>
        <v>0</v>
      </c>
      <c r="L104" s="2"/>
    </row>
    <row r="105" spans="1:12" s="1" customFormat="1" ht="12.75" customHeight="1">
      <c r="A105" s="14" t="s">
        <v>489</v>
      </c>
      <c r="B105" s="15" t="s">
        <v>317</v>
      </c>
      <c r="C105" s="10" t="s">
        <v>490</v>
      </c>
      <c r="D105" s="10" t="s">
        <v>0</v>
      </c>
      <c r="E105" s="10">
        <v>2</v>
      </c>
      <c r="F105" s="12">
        <v>0</v>
      </c>
      <c r="G105" s="12">
        <f t="shared" si="7"/>
        <v>0</v>
      </c>
      <c r="H105" s="12">
        <f>IF(ISNUMBER(G105),ROUND(G105-IF(ISNUMBER(#REF!),G105*#REF!/100,0),2),"--")</f>
        <v>0</v>
      </c>
      <c r="I105" s="13"/>
      <c r="J105" s="12">
        <f t="shared" si="5"/>
        <v>0</v>
      </c>
      <c r="L105" s="2"/>
    </row>
    <row r="106" spans="1:12" s="1" customFormat="1" ht="12.75" customHeight="1">
      <c r="A106" s="14" t="s">
        <v>491</v>
      </c>
      <c r="B106" s="15" t="s">
        <v>492</v>
      </c>
      <c r="C106" s="10" t="s">
        <v>493</v>
      </c>
      <c r="D106" s="10" t="s">
        <v>0</v>
      </c>
      <c r="E106" s="10">
        <v>8</v>
      </c>
      <c r="F106" s="12">
        <v>0</v>
      </c>
      <c r="G106" s="12">
        <f t="shared" si="7"/>
        <v>0</v>
      </c>
      <c r="H106" s="12">
        <f>IF(ISNUMBER(G106),ROUND(G106-IF(ISNUMBER(#REF!),G106*#REF!/100,0),2),"--")</f>
        <v>0</v>
      </c>
      <c r="I106" s="13"/>
      <c r="J106" s="12">
        <f t="shared" si="5"/>
        <v>0</v>
      </c>
      <c r="L106" s="2"/>
    </row>
    <row r="107" spans="1:12" s="1" customFormat="1" ht="12.75" customHeight="1">
      <c r="A107" s="14" t="s">
        <v>494</v>
      </c>
      <c r="B107" s="15" t="s">
        <v>495</v>
      </c>
      <c r="C107" s="10" t="s">
        <v>496</v>
      </c>
      <c r="D107" s="10" t="s">
        <v>0</v>
      </c>
      <c r="E107" s="10">
        <v>2</v>
      </c>
      <c r="F107" s="12">
        <v>0</v>
      </c>
      <c r="G107" s="12">
        <f t="shared" si="7"/>
        <v>0</v>
      </c>
      <c r="H107" s="12">
        <f>IF(ISNUMBER(G107),ROUND(G107-IF(ISNUMBER(#REF!),G107*#REF!/100,0),2),"--")</f>
        <v>0</v>
      </c>
      <c r="I107" s="13"/>
      <c r="J107" s="12">
        <f t="shared" si="5"/>
        <v>0</v>
      </c>
      <c r="L107" s="2"/>
    </row>
    <row r="108" spans="1:12" s="1" customFormat="1" ht="12.75" customHeight="1">
      <c r="A108" s="14" t="s">
        <v>497</v>
      </c>
      <c r="B108" s="15" t="s">
        <v>498</v>
      </c>
      <c r="C108" s="10" t="s">
        <v>499</v>
      </c>
      <c r="D108" s="10" t="s">
        <v>0</v>
      </c>
      <c r="E108" s="10">
        <v>2</v>
      </c>
      <c r="F108" s="12">
        <v>0</v>
      </c>
      <c r="G108" s="12">
        <f t="shared" si="7"/>
        <v>0</v>
      </c>
      <c r="H108" s="12">
        <f>IF(ISNUMBER(G108),ROUND(G108-IF(ISNUMBER(#REF!),G108*#REF!/100,0),2),"--")</f>
        <v>0</v>
      </c>
      <c r="I108" s="13"/>
      <c r="J108" s="12">
        <f t="shared" si="5"/>
        <v>0</v>
      </c>
      <c r="L108" s="2"/>
    </row>
    <row r="109" spans="1:12" s="1" customFormat="1" ht="12.75" customHeight="1">
      <c r="A109" s="14" t="s">
        <v>500</v>
      </c>
      <c r="B109" s="15" t="s">
        <v>501</v>
      </c>
      <c r="C109" s="10" t="s">
        <v>502</v>
      </c>
      <c r="D109" s="10" t="s">
        <v>0</v>
      </c>
      <c r="E109" s="10">
        <v>2</v>
      </c>
      <c r="F109" s="12">
        <v>0</v>
      </c>
      <c r="G109" s="12">
        <f t="shared" si="7"/>
        <v>0</v>
      </c>
      <c r="H109" s="12">
        <f>IF(ISNUMBER(G109),ROUND(G109-IF(ISNUMBER(#REF!),G109*#REF!/100,0),2),"--")</f>
        <v>0</v>
      </c>
      <c r="I109" s="13"/>
      <c r="J109" s="12">
        <f t="shared" si="5"/>
        <v>0</v>
      </c>
      <c r="L109" s="2"/>
    </row>
    <row r="110" spans="1:12" s="1" customFormat="1" ht="12.75" customHeight="1">
      <c r="A110" s="14" t="s">
        <v>503</v>
      </c>
      <c r="B110" s="15" t="s">
        <v>504</v>
      </c>
      <c r="C110" s="10" t="s">
        <v>505</v>
      </c>
      <c r="D110" s="10" t="s">
        <v>0</v>
      </c>
      <c r="E110" s="10">
        <v>1</v>
      </c>
      <c r="F110" s="12">
        <v>0</v>
      </c>
      <c r="G110" s="12">
        <f t="shared" si="7"/>
        <v>0</v>
      </c>
      <c r="H110" s="12">
        <f>IF(ISNUMBER(G110),ROUND(G110-IF(ISNUMBER(#REF!),G110*#REF!/100,0),2),"--")</f>
        <v>0</v>
      </c>
      <c r="I110" s="13"/>
      <c r="J110" s="12">
        <f t="shared" si="5"/>
        <v>0</v>
      </c>
      <c r="L110" s="2"/>
    </row>
    <row r="111" spans="1:12" s="1" customFormat="1" ht="12.75" customHeight="1">
      <c r="A111" s="14" t="s">
        <v>506</v>
      </c>
      <c r="B111" s="15" t="s">
        <v>507</v>
      </c>
      <c r="C111" s="10" t="s">
        <v>508</v>
      </c>
      <c r="D111" s="10" t="s">
        <v>0</v>
      </c>
      <c r="E111" s="10">
        <v>1</v>
      </c>
      <c r="F111" s="12">
        <v>0</v>
      </c>
      <c r="G111" s="12">
        <f t="shared" si="7"/>
        <v>0</v>
      </c>
      <c r="H111" s="12">
        <f>IF(ISNUMBER(G111),ROUND(G111-IF(ISNUMBER(#REF!),G111*#REF!/100,0),2),"--")</f>
        <v>0</v>
      </c>
      <c r="I111" s="13"/>
      <c r="J111" s="12">
        <f t="shared" si="5"/>
        <v>0</v>
      </c>
      <c r="L111" s="2"/>
    </row>
    <row r="112" spans="1:12" s="1" customFormat="1" ht="12.75" customHeight="1">
      <c r="A112" s="14" t="s">
        <v>509</v>
      </c>
      <c r="B112" s="15" t="s">
        <v>510</v>
      </c>
      <c r="C112" s="10" t="s">
        <v>511</v>
      </c>
      <c r="D112" s="10" t="s">
        <v>0</v>
      </c>
      <c r="E112" s="10">
        <v>1</v>
      </c>
      <c r="F112" s="12">
        <v>0</v>
      </c>
      <c r="G112" s="12">
        <f t="shared" si="7"/>
        <v>0</v>
      </c>
      <c r="H112" s="12">
        <f>IF(ISNUMBER(G112),ROUND(G112-IF(ISNUMBER(#REF!),G112*#REF!/100,0),2),"--")</f>
        <v>0</v>
      </c>
      <c r="I112" s="13"/>
      <c r="J112" s="12">
        <f t="shared" si="5"/>
        <v>0</v>
      </c>
      <c r="L112" s="2"/>
    </row>
    <row r="113" spans="1:12" s="1" customFormat="1" ht="12.75" customHeight="1">
      <c r="A113" s="14" t="s">
        <v>512</v>
      </c>
      <c r="B113" s="15" t="s">
        <v>513</v>
      </c>
      <c r="C113" s="10" t="s">
        <v>514</v>
      </c>
      <c r="D113" s="10" t="s">
        <v>0</v>
      </c>
      <c r="E113" s="10">
        <v>1</v>
      </c>
      <c r="F113" s="12">
        <v>0</v>
      </c>
      <c r="G113" s="12">
        <f t="shared" si="7"/>
        <v>0</v>
      </c>
      <c r="H113" s="12">
        <f>IF(ISNUMBER(G113),ROUND(G113-IF(ISNUMBER(#REF!),G113*#REF!/100,0),2),"--")</f>
        <v>0</v>
      </c>
      <c r="I113" s="13"/>
      <c r="J113" s="12">
        <f t="shared" si="5"/>
        <v>0</v>
      </c>
      <c r="L113" s="2"/>
    </row>
    <row r="114" spans="1:12" s="1" customFormat="1" ht="12.75" customHeight="1">
      <c r="A114" s="13" t="s">
        <v>3</v>
      </c>
      <c r="B114" s="16" t="s">
        <v>3</v>
      </c>
      <c r="C114" s="16" t="s">
        <v>3</v>
      </c>
      <c r="D114" s="16" t="s">
        <v>3</v>
      </c>
      <c r="E114" s="29" t="s">
        <v>2</v>
      </c>
      <c r="F114" s="30" t="s">
        <v>3</v>
      </c>
      <c r="G114" s="30" t="s">
        <v>3</v>
      </c>
      <c r="H114" s="17">
        <f>IF(ISERROR(MATCH("--",H101:H113,0)),SUM(H101:H113),"--")</f>
        <v>26856.3</v>
      </c>
      <c r="I114" s="13"/>
      <c r="J114" s="18">
        <f t="shared" si="5"/>
        <v>102403.0719</v>
      </c>
      <c r="L114" s="2"/>
    </row>
    <row r="115" spans="1:10" s="1" customFormat="1" ht="22.5">
      <c r="A115" s="6"/>
      <c r="B115" s="7" t="s">
        <v>535</v>
      </c>
      <c r="C115" s="6"/>
      <c r="D115" s="6"/>
      <c r="E115" s="6"/>
      <c r="F115" s="6"/>
      <c r="G115" s="6"/>
      <c r="H115" s="6"/>
      <c r="I115" s="6"/>
      <c r="J115" s="6"/>
    </row>
    <row r="116" spans="1:12" s="1" customFormat="1" ht="12.75" customHeight="1">
      <c r="A116" s="8" t="s">
        <v>462</v>
      </c>
      <c r="B116" s="9" t="s">
        <v>463</v>
      </c>
      <c r="C116" s="10" t="s">
        <v>464</v>
      </c>
      <c r="D116" s="10" t="s">
        <v>0</v>
      </c>
      <c r="E116" s="11">
        <v>1</v>
      </c>
      <c r="F116" s="12">
        <v>4995</v>
      </c>
      <c r="G116" s="12">
        <f>IF(ISNUMBER(E116),IF(ISNUMBER(F116),F116*E116,"--"),"--")</f>
        <v>4995</v>
      </c>
      <c r="H116" s="12">
        <f>IF(ISNUMBER(G116),ROUND(G116-IF(ISNUMBER(#REF!),G116*#REF!/100,0),2),"--")</f>
        <v>4995</v>
      </c>
      <c r="I116" s="13"/>
      <c r="J116" s="12">
        <f t="shared" si="5"/>
        <v>19045.935</v>
      </c>
      <c r="L116" s="2"/>
    </row>
    <row r="117" spans="1:12" s="1" customFormat="1" ht="12.75" customHeight="1">
      <c r="A117" s="14" t="s">
        <v>465</v>
      </c>
      <c r="B117" s="15" t="s">
        <v>466</v>
      </c>
      <c r="C117" s="10" t="s">
        <v>467</v>
      </c>
      <c r="D117" s="10" t="s">
        <v>1</v>
      </c>
      <c r="E117" s="10">
        <v>1</v>
      </c>
      <c r="F117" s="12">
        <v>4497</v>
      </c>
      <c r="G117" s="12">
        <f>IF(ISNUMBER(E117),IF(ISNUMBER(F117),F117*E117,"--"),"--")</f>
        <v>4497</v>
      </c>
      <c r="H117" s="12">
        <f>IF(ISNUMBER(G117),ROUND(G117-IF(ISNUMBER(#REF!),G117*#REF!/100,0),2),"--")</f>
        <v>4497</v>
      </c>
      <c r="I117" s="13"/>
      <c r="J117" s="12">
        <f t="shared" si="5"/>
        <v>17147.060999999998</v>
      </c>
      <c r="L117" s="2"/>
    </row>
    <row r="118" spans="1:12" s="1" customFormat="1" ht="12.75" customHeight="1">
      <c r="A118" s="13" t="s">
        <v>3</v>
      </c>
      <c r="B118" s="16" t="s">
        <v>3</v>
      </c>
      <c r="C118" s="16" t="s">
        <v>3</v>
      </c>
      <c r="D118" s="16" t="s">
        <v>3</v>
      </c>
      <c r="E118" s="29" t="s">
        <v>2</v>
      </c>
      <c r="F118" s="30" t="s">
        <v>3</v>
      </c>
      <c r="G118" s="30" t="s">
        <v>3</v>
      </c>
      <c r="H118" s="17">
        <f>IF(ISERROR(MATCH("--",H116:H117,0)),SUM(H116:H117),"--")</f>
        <v>9492</v>
      </c>
      <c r="I118" s="13"/>
      <c r="J118" s="18">
        <f t="shared" si="5"/>
        <v>36192.996</v>
      </c>
      <c r="L118" s="2"/>
    </row>
    <row r="119" spans="1:12" s="1" customFormat="1" ht="12.75" customHeight="1">
      <c r="A119" s="8" t="s">
        <v>468</v>
      </c>
      <c r="B119" s="9" t="s">
        <v>469</v>
      </c>
      <c r="C119" s="10" t="s">
        <v>470</v>
      </c>
      <c r="D119" s="10" t="s">
        <v>0</v>
      </c>
      <c r="E119" s="11">
        <v>1</v>
      </c>
      <c r="F119" s="12">
        <v>0</v>
      </c>
      <c r="G119" s="12">
        <f>IF(ISNUMBER(E119),IF(ISNUMBER(F119),F119*E119,"--"),"--")</f>
        <v>0</v>
      </c>
      <c r="H119" s="12">
        <f>IF(ISNUMBER(G119),ROUND(G119-IF(ISNUMBER(#REF!),G119*#REF!/100,0),2),"--")</f>
        <v>0</v>
      </c>
      <c r="I119" s="13"/>
      <c r="J119" s="12">
        <f t="shared" si="5"/>
        <v>0</v>
      </c>
      <c r="L119" s="2"/>
    </row>
    <row r="120" spans="1:12" s="1" customFormat="1" ht="12.75" customHeight="1">
      <c r="A120" s="14" t="s">
        <v>471</v>
      </c>
      <c r="B120" s="15" t="s">
        <v>472</v>
      </c>
      <c r="C120" s="10" t="s">
        <v>473</v>
      </c>
      <c r="D120" s="10" t="s">
        <v>0</v>
      </c>
      <c r="E120" s="10">
        <v>1</v>
      </c>
      <c r="F120" s="12">
        <v>0</v>
      </c>
      <c r="G120" s="12">
        <f>IF(ISNUMBER(E120),IF(ISNUMBER(F120),F120*E120,"--"),"--")</f>
        <v>0</v>
      </c>
      <c r="H120" s="12">
        <f>IF(ISNUMBER(G120),ROUND(G120-IF(ISNUMBER(#REF!),G120*#REF!/100,0),2),"--")</f>
        <v>0</v>
      </c>
      <c r="I120" s="13"/>
      <c r="J120" s="12">
        <f t="shared" si="5"/>
        <v>0</v>
      </c>
      <c r="L120" s="2"/>
    </row>
    <row r="121" spans="1:12" s="1" customFormat="1" ht="12.75" customHeight="1">
      <c r="A121" s="14" t="s">
        <v>474</v>
      </c>
      <c r="B121" s="15" t="s">
        <v>475</v>
      </c>
      <c r="C121" s="10" t="s">
        <v>476</v>
      </c>
      <c r="D121" s="10" t="s">
        <v>0</v>
      </c>
      <c r="E121" s="10">
        <v>1</v>
      </c>
      <c r="F121" s="12">
        <v>8995</v>
      </c>
      <c r="G121" s="12">
        <f>IF(ISNUMBER(E121),IF(ISNUMBER(F121),F121*E121,"--"),"--")</f>
        <v>8995</v>
      </c>
      <c r="H121" s="12">
        <f>IF(ISNUMBER(G121),ROUND(G121-IF(ISNUMBER(#REF!),G121*#REF!/100,0),2),"--")</f>
        <v>8995</v>
      </c>
      <c r="I121" s="13"/>
      <c r="J121" s="12">
        <f t="shared" si="5"/>
        <v>34297.935000000005</v>
      </c>
      <c r="L121" s="2"/>
    </row>
    <row r="122" spans="1:12" s="1" customFormat="1" ht="12.75" customHeight="1">
      <c r="A122" s="13" t="s">
        <v>3</v>
      </c>
      <c r="B122" s="16" t="s">
        <v>3</v>
      </c>
      <c r="C122" s="16" t="s">
        <v>3</v>
      </c>
      <c r="D122" s="16" t="s">
        <v>3</v>
      </c>
      <c r="E122" s="29" t="s">
        <v>2</v>
      </c>
      <c r="F122" s="30" t="s">
        <v>3</v>
      </c>
      <c r="G122" s="30" t="s">
        <v>3</v>
      </c>
      <c r="H122" s="17">
        <f>IF(ISERROR(MATCH("--",H119:H121,0)),SUM(H119:H121),"--")</f>
        <v>8995</v>
      </c>
      <c r="I122" s="13"/>
      <c r="J122" s="18">
        <f t="shared" si="5"/>
        <v>34297.935000000005</v>
      </c>
      <c r="L122" s="2"/>
    </row>
    <row r="123" spans="1:10" s="1" customFormat="1" ht="22.5">
      <c r="A123" s="6"/>
      <c r="B123" s="7" t="s">
        <v>536</v>
      </c>
      <c r="C123" s="6"/>
      <c r="D123" s="6"/>
      <c r="E123" s="6"/>
      <c r="F123" s="6"/>
      <c r="G123" s="6"/>
      <c r="H123" s="6"/>
      <c r="I123" s="6"/>
      <c r="J123" s="6"/>
    </row>
    <row r="124" spans="1:12" s="1" customFormat="1" ht="12.75" customHeight="1">
      <c r="A124" s="8" t="s">
        <v>515</v>
      </c>
      <c r="B124" s="9" t="s">
        <v>516</v>
      </c>
      <c r="C124" s="10" t="s">
        <v>517</v>
      </c>
      <c r="D124" s="10" t="s">
        <v>0</v>
      </c>
      <c r="E124" s="11">
        <v>1</v>
      </c>
      <c r="F124" s="12">
        <v>21995</v>
      </c>
      <c r="G124" s="12">
        <f>IF(ISNUMBER(E124),IF(ISNUMBER(F124),F124*E124,"--"),"--")</f>
        <v>21995</v>
      </c>
      <c r="H124" s="12">
        <f>IF(ISNUMBER(G124),ROUND(G124-IF(ISNUMBER(#REF!),G124*#REF!/100,0),2),"--")</f>
        <v>21995</v>
      </c>
      <c r="I124" s="13"/>
      <c r="J124" s="12">
        <f t="shared" si="5"/>
        <v>83866.935</v>
      </c>
      <c r="L124" s="2"/>
    </row>
    <row r="125" spans="1:12" s="1" customFormat="1" ht="12.75" customHeight="1">
      <c r="A125" s="14" t="s">
        <v>518</v>
      </c>
      <c r="B125" s="15" t="s">
        <v>519</v>
      </c>
      <c r="C125" s="10" t="s">
        <v>520</v>
      </c>
      <c r="D125" s="10" t="s">
        <v>1</v>
      </c>
      <c r="E125" s="10">
        <v>1</v>
      </c>
      <c r="F125" s="12">
        <v>5333.7</v>
      </c>
      <c r="G125" s="12">
        <f>IF(ISNUMBER(E125),IF(ISNUMBER(F125),F125*E125,"--"),"--")</f>
        <v>5333.7</v>
      </c>
      <c r="H125" s="12">
        <f>IF(ISNUMBER(G125),ROUND(G125-IF(ISNUMBER(#REF!),G125*#REF!/100,0),2),"--")</f>
        <v>5333.7</v>
      </c>
      <c r="I125" s="13"/>
      <c r="J125" s="12">
        <f t="shared" si="5"/>
        <v>20337.398100000002</v>
      </c>
      <c r="L125" s="2"/>
    </row>
    <row r="126" spans="1:12" s="1" customFormat="1" ht="12.75" customHeight="1">
      <c r="A126" s="14" t="s">
        <v>521</v>
      </c>
      <c r="B126" s="15" t="s">
        <v>522</v>
      </c>
      <c r="C126" s="10" t="s">
        <v>523</v>
      </c>
      <c r="D126" s="10" t="s">
        <v>0</v>
      </c>
      <c r="E126" s="10">
        <v>1</v>
      </c>
      <c r="F126" s="12">
        <v>0</v>
      </c>
      <c r="G126" s="12">
        <f>IF(ISNUMBER(E126),IF(ISNUMBER(F126),F126*E126,"--"),"--")</f>
        <v>0</v>
      </c>
      <c r="H126" s="12">
        <f>IF(ISNUMBER(G126),ROUND(G126-IF(ISNUMBER(#REF!),G126*#REF!/100,0),2),"--")</f>
        <v>0</v>
      </c>
      <c r="I126" s="13"/>
      <c r="J126" s="12">
        <f t="shared" si="5"/>
        <v>0</v>
      </c>
      <c r="L126" s="2"/>
    </row>
    <row r="127" spans="1:12" s="1" customFormat="1" ht="12.75" customHeight="1">
      <c r="A127" s="14" t="s">
        <v>524</v>
      </c>
      <c r="B127" s="15" t="s">
        <v>244</v>
      </c>
      <c r="C127" s="10" t="s">
        <v>245</v>
      </c>
      <c r="D127" s="10" t="s">
        <v>0</v>
      </c>
      <c r="E127" s="10">
        <v>2</v>
      </c>
      <c r="F127" s="12">
        <v>0</v>
      </c>
      <c r="G127" s="12">
        <f>IF(ISNUMBER(E127),IF(ISNUMBER(F127),F127*E127,"--"),"--")</f>
        <v>0</v>
      </c>
      <c r="H127" s="12">
        <f>IF(ISNUMBER(G127),ROUND(G127-IF(ISNUMBER(#REF!),G127*#REF!/100,0),2),"--")</f>
        <v>0</v>
      </c>
      <c r="I127" s="13"/>
      <c r="J127" s="12">
        <f t="shared" si="5"/>
        <v>0</v>
      </c>
      <c r="L127" s="2"/>
    </row>
    <row r="128" spans="1:12" s="1" customFormat="1" ht="12.75" customHeight="1">
      <c r="A128" s="14" t="s">
        <v>525</v>
      </c>
      <c r="B128" s="15" t="s">
        <v>389</v>
      </c>
      <c r="C128" s="10" t="s">
        <v>390</v>
      </c>
      <c r="D128" s="10" t="s">
        <v>0</v>
      </c>
      <c r="E128" s="10">
        <v>1</v>
      </c>
      <c r="F128" s="12">
        <v>0</v>
      </c>
      <c r="G128" s="12">
        <f>IF(ISNUMBER(E128),IF(ISNUMBER(F128),F128*E128,"--"),"--")</f>
        <v>0</v>
      </c>
      <c r="H128" s="12">
        <f>IF(ISNUMBER(G128),ROUND(G128-IF(ISNUMBER(#REF!),G128*#REF!/100,0),2),"--")</f>
        <v>0</v>
      </c>
      <c r="I128" s="13"/>
      <c r="J128" s="12">
        <f t="shared" si="5"/>
        <v>0</v>
      </c>
      <c r="L128" s="2"/>
    </row>
    <row r="129" spans="1:12" s="1" customFormat="1" ht="12.75" customHeight="1">
      <c r="A129" s="13" t="s">
        <v>3</v>
      </c>
      <c r="B129" s="16" t="s">
        <v>3</v>
      </c>
      <c r="C129" s="16" t="s">
        <v>3</v>
      </c>
      <c r="D129" s="16" t="s">
        <v>3</v>
      </c>
      <c r="E129" s="29" t="s">
        <v>2</v>
      </c>
      <c r="F129" s="30" t="s">
        <v>3</v>
      </c>
      <c r="G129" s="30" t="s">
        <v>3</v>
      </c>
      <c r="H129" s="17">
        <f>IF(ISERROR(MATCH("--",H124:H128,0)),SUM(H124:H128),"--")</f>
        <v>27328.7</v>
      </c>
      <c r="I129" s="13"/>
      <c r="J129" s="18">
        <f t="shared" si="5"/>
        <v>104204.3331</v>
      </c>
      <c r="L129" s="2"/>
    </row>
    <row r="130" spans="2:8" s="1" customFormat="1" ht="12">
      <c r="B130" s="3"/>
      <c r="C130" s="3"/>
      <c r="D130" s="3"/>
      <c r="E130" s="31"/>
      <c r="F130" s="32"/>
      <c r="G130" s="32"/>
      <c r="H130" s="4"/>
    </row>
    <row r="131" ht="15.75">
      <c r="B131" s="26" t="s">
        <v>546</v>
      </c>
    </row>
  </sheetData>
  <sheetProtection/>
  <mergeCells count="21">
    <mergeCell ref="E122:G122"/>
    <mergeCell ref="E114:G114"/>
    <mergeCell ref="E129:G129"/>
    <mergeCell ref="E97:G97"/>
    <mergeCell ref="E118:G118"/>
    <mergeCell ref="E9:G9"/>
    <mergeCell ref="E130:G130"/>
    <mergeCell ref="E16:G16"/>
    <mergeCell ref="E22:G22"/>
    <mergeCell ref="E38:G38"/>
    <mergeCell ref="E40:G40"/>
    <mergeCell ref="E45:G45"/>
    <mergeCell ref="E54:G54"/>
    <mergeCell ref="E56:G56"/>
    <mergeCell ref="E78:G78"/>
    <mergeCell ref="E83:G83"/>
    <mergeCell ref="E93:G93"/>
    <mergeCell ref="A1:J1"/>
    <mergeCell ref="E28:G28"/>
    <mergeCell ref="E99:G99"/>
    <mergeCell ref="E67:G67"/>
  </mergeCells>
  <printOptions/>
  <pageMargins left="0.7000000000000001" right="0.7000000000000001" top="0.7500000000000001" bottom="0.7500000000000001" header="0.30000000000000004" footer="0.30000000000000004"/>
  <pageSetup fitToHeight="3" fitToWidth="1" orientation="landscape" paperSize="9" scale="8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Wycena </dc:title>
  <dc:subject/>
  <dc:creator/>
  <cp:keywords>dialog techniczny</cp:keywords>
  <dc:description/>
  <cp:lastModifiedBy/>
  <cp:lastPrinted>2014-02-17T05:20:06Z</cp:lastPrinted>
  <dcterms:created xsi:type="dcterms:W3CDTF">2014-02-14T13:25:20Z</dcterms:created>
  <dcterms:modified xsi:type="dcterms:W3CDTF">2014-04-30T14:29:30Z</dcterms:modified>
  <cp:category/>
  <cp:version/>
  <cp:contentType/>
  <cp:contentStatus/>
</cp:coreProperties>
</file>