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osi\Desktop\66_DB_2021 Zakup i dostawa materiałów\5. Zapytanie ofertowe\"/>
    </mc:Choice>
  </mc:AlternateContent>
  <bookViews>
    <workbookView xWindow="0" yWindow="0" windowWidth="28800" windowHeight="12435"/>
  </bookViews>
  <sheets>
    <sheet name="FC-2 (66_DB_2021)" sheetId="4" r:id="rId1"/>
  </sheets>
  <definedNames>
    <definedName name="_xlnm.Print_Area" localSheetId="0">'FC-2 (66_DB_2021)'!$A$1:$I$70</definedName>
    <definedName name="_xlnm.Print_Titles" localSheetId="0">'FC-2 (66_DB_2021)'!$10:$12</definedName>
  </definedNames>
  <calcPr calcId="152511"/>
</workbook>
</file>

<file path=xl/calcChain.xml><?xml version="1.0" encoding="utf-8"?>
<calcChain xmlns="http://schemas.openxmlformats.org/spreadsheetml/2006/main">
  <c r="C60" i="4" l="1"/>
  <c r="C59" i="4"/>
  <c r="C58" i="4"/>
  <c r="I28" i="4" l="1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23" i="4"/>
  <c r="I24" i="4"/>
  <c r="I25" i="4"/>
  <c r="I26" i="4"/>
  <c r="I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23" i="4"/>
  <c r="H24" i="4"/>
  <c r="H25" i="4"/>
  <c r="H26" i="4"/>
  <c r="H27" i="4"/>
  <c r="G13" i="4" l="1"/>
  <c r="H13" i="4" l="1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28" i="4"/>
  <c r="G29" i="4"/>
  <c r="G30" i="4"/>
  <c r="G31" i="4"/>
  <c r="G32" i="4"/>
  <c r="G33" i="4"/>
  <c r="G34" i="4"/>
  <c r="G35" i="4"/>
  <c r="G36" i="4"/>
  <c r="G37" i="4"/>
  <c r="G38" i="4"/>
  <c r="G39" i="4"/>
  <c r="G18" i="4"/>
  <c r="G19" i="4"/>
  <c r="G20" i="4"/>
  <c r="G21" i="4"/>
  <c r="G22" i="4"/>
  <c r="G23" i="4"/>
  <c r="G24" i="4"/>
  <c r="G25" i="4"/>
  <c r="G26" i="4"/>
  <c r="G27" i="4"/>
  <c r="G14" i="4"/>
  <c r="G15" i="4"/>
  <c r="G16" i="4"/>
  <c r="G17" i="4"/>
  <c r="G53" i="4" l="1"/>
  <c r="I13" i="4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/>
  <c r="H15" i="4"/>
  <c r="I15" i="4" s="1"/>
  <c r="H14" i="4"/>
  <c r="I14" i="4" s="1"/>
  <c r="H53" i="4" l="1"/>
  <c r="I53" i="4"/>
</calcChain>
</file>

<file path=xl/sharedStrings.xml><?xml version="1.0" encoding="utf-8"?>
<sst xmlns="http://schemas.openxmlformats.org/spreadsheetml/2006/main" count="106" uniqueCount="67">
  <si>
    <t>Lp.</t>
  </si>
  <si>
    <t>J.m.</t>
  </si>
  <si>
    <t>szt.</t>
  </si>
  <si>
    <t>Ilość</t>
  </si>
  <si>
    <t>Słownie:</t>
  </si>
  <si>
    <t>Wartość netto</t>
  </si>
  <si>
    <t>Wartość brutto</t>
  </si>
  <si>
    <t>Wartość netto =[4]x[5]</t>
  </si>
  <si>
    <t>Wartość podatku VAT [zł]</t>
  </si>
  <si>
    <t>Wartość brutto =[7]+[8]</t>
  </si>
  <si>
    <t>Cena jednostkowa netto</t>
  </si>
  <si>
    <t>Nazwa materiałowa</t>
  </si>
  <si>
    <r>
      <rPr>
        <b/>
        <sz val="10"/>
        <color theme="1"/>
        <rFont val="Fira Sans"/>
        <family val="2"/>
        <charset val="238"/>
      </rPr>
      <t>Zakup i dostawa materiałów budowlano-hydraulicznych, materiałów elektrycznych oraz narzędzi niezbędnych do konserwacji budynku na potrzeby Głównego Urzędu Statystycznego</t>
    </r>
    <r>
      <rPr>
        <sz val="10"/>
        <color theme="1"/>
        <rFont val="Fira Sans"/>
        <family val="2"/>
        <charset val="238"/>
      </rPr>
      <t>, nr sprawy: 66/DB/2021.</t>
    </r>
  </si>
  <si>
    <t>(Wykonawca)</t>
  </si>
  <si>
    <t>op.</t>
  </si>
  <si>
    <t>Podatek VAT (%)</t>
  </si>
  <si>
    <t>(pieczątka i podpis Wykonawcy)</t>
  </si>
  <si>
    <t>.../100 zł</t>
  </si>
  <si>
    <t>(Data)</t>
  </si>
  <si>
    <t>Wartość podatku VAT</t>
  </si>
  <si>
    <t>RAZEM:</t>
  </si>
  <si>
    <t>Bezpiecznik nożowy NH 000 KTF MK, charakterystyka gG 500V AC 32A</t>
  </si>
  <si>
    <t>Bezpiecznik nożowy NH 000 KTF MK, charakterystyka gG 500V AC 40A</t>
  </si>
  <si>
    <t>Bezpiecznik nożowy NH 000 KTF MK, charakterystyka gG 500V AC 63A</t>
  </si>
  <si>
    <t>Szt.</t>
  </si>
  <si>
    <t>Bezpiecznik topikowy DO Typ D02-20 32 A</t>
  </si>
  <si>
    <t>Gniazdo sieciowe n/t, hermetyczne podwójne IP 44 2x2p+z</t>
  </si>
  <si>
    <t>Gniazdo sieciowe p/t,2 x 2p+z kol. biały 16a 250V IP-20.</t>
  </si>
  <si>
    <r>
      <t>Listwa zaciskowa pokryta powłoką galwaniczną, 12 torowa, z materiału poliamidu samogasnącego średnica przewodu 10 mm</t>
    </r>
    <r>
      <rPr>
        <vertAlign val="superscript"/>
        <sz val="9.5"/>
        <color theme="1"/>
        <rFont val="Fira Sans"/>
        <family val="2"/>
        <charset val="238"/>
      </rPr>
      <t>2</t>
    </r>
  </si>
  <si>
    <t>Masa uszczelniająca dielektryczna pojemność 310 ml</t>
  </si>
  <si>
    <t xml:space="preserve"> PANEL LED 60W ALASKA 4000k 120x30cm NATYNKOWY</t>
  </si>
  <si>
    <t>Nożyce do cięcia kabli Cu i Al kute matrycowo, precyzyjnie oszlifowane, ze śrubą regulacji docisku na przegubie ze specjalną geometrią ostrzy tnących, izolowane 1000V, rozmiar 200</t>
  </si>
  <si>
    <t>Paski zaciskowe do przewodów, wymiary szer 7,6 mm, dł. 450 mm, opakowanie 100 szt.</t>
  </si>
  <si>
    <t>Paski zaciskowe do zastosowań zewnętrznych, odporne na promieniowanie UV i warunki atmosferyczne, z materiału poliamidu, wymiary szer. 3,6 mm, dł. 300 mm</t>
  </si>
  <si>
    <t>Przełącznik n/t 2 bieg, kol. biały z łącznikiem 10A 240V IP 4 4</t>
  </si>
  <si>
    <r>
      <t>Przewód OMY 300V/500V 3x1,5 mm</t>
    </r>
    <r>
      <rPr>
        <vertAlign val="superscript"/>
        <sz val="9.5"/>
        <color theme="1"/>
        <rFont val="Fira Sans"/>
        <family val="2"/>
        <charset val="238"/>
      </rPr>
      <t>2</t>
    </r>
  </si>
  <si>
    <t>mb</t>
  </si>
  <si>
    <r>
      <t>Przewód YDY 1,5 mm</t>
    </r>
    <r>
      <rPr>
        <vertAlign val="superscript"/>
        <sz val="9.5"/>
        <color theme="1"/>
        <rFont val="Fira Sans"/>
        <family val="2"/>
        <charset val="238"/>
      </rPr>
      <t>2</t>
    </r>
    <r>
      <rPr>
        <sz val="9.5"/>
        <color theme="1"/>
        <rFont val="Fira Sans"/>
        <family val="2"/>
        <charset val="238"/>
      </rPr>
      <t xml:space="preserve"> 450/750V, różne kol.</t>
    </r>
  </si>
  <si>
    <r>
      <t>Przewód YDY 2,5 mm</t>
    </r>
    <r>
      <rPr>
        <vertAlign val="superscript"/>
        <sz val="9.5"/>
        <color theme="1"/>
        <rFont val="Fira Sans"/>
        <family val="2"/>
        <charset val="238"/>
      </rPr>
      <t>2</t>
    </r>
    <r>
      <rPr>
        <sz val="9.5"/>
        <color theme="1"/>
        <rFont val="Fira Sans"/>
        <family val="2"/>
        <charset val="238"/>
      </rPr>
      <t xml:space="preserve"> 450/750V, różne kol.</t>
    </r>
  </si>
  <si>
    <r>
      <t>Przewód YDY 450/750V 3x1,5 mm</t>
    </r>
    <r>
      <rPr>
        <vertAlign val="superscript"/>
        <sz val="9.5"/>
        <color theme="1"/>
        <rFont val="Fira Sans"/>
        <family val="2"/>
        <charset val="238"/>
      </rPr>
      <t>2</t>
    </r>
  </si>
  <si>
    <r>
      <t>Przewód YDY pżo 450/750V 3x2,5 mm</t>
    </r>
    <r>
      <rPr>
        <vertAlign val="superscript"/>
        <sz val="9.5"/>
        <color theme="1"/>
        <rFont val="Fira Sans"/>
        <family val="2"/>
        <charset val="238"/>
      </rPr>
      <t>2</t>
    </r>
  </si>
  <si>
    <r>
      <t>Przewód YDY żp 450/750V 4x1,5 mm</t>
    </r>
    <r>
      <rPr>
        <vertAlign val="superscript"/>
        <sz val="9.5"/>
        <color theme="1"/>
        <rFont val="Fira Sans"/>
        <family val="2"/>
        <charset val="238"/>
      </rPr>
      <t>2</t>
    </r>
  </si>
  <si>
    <t xml:space="preserve">Przewód YDY 5x1,5 żo 450/750V </t>
  </si>
  <si>
    <t>Rozdzielnia siłowa RS-Z 0-1 2P+Z 3P+N+Z 32A IP44 natynkowa</t>
  </si>
  <si>
    <t>Rura termokurczliwa cienkościenna wymiary 12,7/4 mm</t>
  </si>
  <si>
    <t>Rura termokurczliwa cienkościenna wymiary 19/9,5 mm</t>
  </si>
  <si>
    <t>Rura termokurczliwa cienkościenna wymiary 25,4/7 mm</t>
  </si>
  <si>
    <t>Rura termokurczliwa cienkościenna wymiary 4,8/2,4 mm</t>
  </si>
  <si>
    <t>Rura termokurczliwa cienkościenna wymiary 6,4/3,2 mm</t>
  </si>
  <si>
    <t>Statecznik elektromagnetyczny BSN 100 1427-ITS 230V do rozdzielni oświetlenia zewnętrznego mający za zadanie ograniczenie natężenia prądu płynącego przez lampę wyładowczą. - moc systemu (statecznik+lampa) 100 - kod zastosowania K302-I, - napięcie sieciowe 230 V - wzór BC1-123 - prąd z korekcją wspł. mocy 0.6 A - prąd bez korekcji wspł. mocy 1.2 A - wsp. mocy dla 100% obciążenia 0.4</t>
  </si>
  <si>
    <t>Stycznik Z-SCH230/63-40 63A 4zw do rozdzielni oświetlenia zewnętrznego do załączania, wyłączania i przewodzenia prądu - znamionowe napięcie pracy [V]: 230 - znamionowe napięcie cewki [V]: 230 - znamionowe natężenie pracy [A]: 63 - szerokość (liczba modułów): 4 - liczba styków rozwieranych: 0 - liczba styków zwiernych: 4</t>
  </si>
  <si>
    <t>Taśma elektroizolacyjna PCV o grub. 0,13 mm, wodoodporna, samogasnąca, temperatura stosowania do +80°C, minimalna wytrzymałość dielektryczna 42KV na mm, wielokolorowa, wymiary szer. 19 mm, dl. 20 m</t>
  </si>
  <si>
    <t>Taśma izolacyjna + samowulkanizująca</t>
  </si>
  <si>
    <t>Taśma pakowa, kolor szary, wymiary szer. 5 cm, dł. 50 m</t>
  </si>
  <si>
    <t>Transformator do lamp halogenowych i LED - napięcie wejściowe (offset) 230 V - napięcie wyjściowe 11,6 V</t>
  </si>
  <si>
    <t>Wyłącznik nadmiarowo prądowy 1 biegunowy 400V 10A charakterystyka B.</t>
  </si>
  <si>
    <t>Wyłącznik nadmiarowo prądowy 1 biegunowy 400V 16A charakterystyka B.</t>
  </si>
  <si>
    <t>Wyłącznik nadmiarowo prądowy 1- biegunowy 400V 20A charakterystyka B</t>
  </si>
  <si>
    <t>Zegar sterujący PCZ-521.2 Załącza i wyłącza urządzenie lub obwód elektryczny o zaprogramowanych godzinach w cyklach: dobowym, tygodniowym, dni roboczych (Pn-Pt) lub weekendowym (So, Nd), do rozdzielni oświetlenia zewnętrznego - zasilanie 24-264V AC/DC - prąd obciążenia &lt;16A styk separowany 1P - czas podtrzymania pracy zegara 6 lat (bateria litowa) - dokładność wskazań zegara 1sek, - błąd czasu ±1s/24h - dokładność nastawy czasu 1min - liczba komórek pamięci programu 250 (125 par ROZKAZÓW WŁ/WYŁ) - pobór mocy 1,5W - temperatura pracy -20^50°C, - przyłącze zaciski śrubowe zaciski śrubowe 2,5mm2 - wymiary 2 moduły (35mm) - montaż na szynie TH-35</t>
  </si>
  <si>
    <t>Zegar sterujący programowalny astronomiczny PCZ-524.2 Załącza i wyłącza urządzenie lub obwód elektryczny o zaprogramowanych godzinach w cyklach: dobowym, tygodniowym, dni roboczych (Pn-Pt) lub weekendowym (So, Nd), do rozdzielni oświetlenia zewnętrznego - znamionowe napięcie zasilania 230 V AC - napięcie maksymalne styków 250 V - kategoria użytkowania AC1 - moc maksymalna przekaźnika 4000 VA - układ styków 1NO/NC - prąd przekaźnika 16 A - znamionowy pobór prądu 60 mA - stopień ochrony obudowy IP20 - mocowanie obudowy szyna TH35</t>
  </si>
  <si>
    <t>Zestaw naprawczy do kabli energetycznych ziemnych YDY 5x10mm2</t>
  </si>
  <si>
    <t>kpi.</t>
  </si>
  <si>
    <t>Żarówka E - 14 220-230V 15 W do lodówek</t>
  </si>
  <si>
    <t>Żarówka ledowa 230 V E-27 - 12 W, kolor światła zbliżony do dziennego</t>
  </si>
  <si>
    <t>FORMULARZ CENOWY dla Części II   (FC-2)</t>
  </si>
  <si>
    <t>Część II – zakup i dostawa materiałów oraz narzędzi elektrycznych</t>
  </si>
  <si>
    <t xml:space="preserve">Łącznie cena oferty: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</si>
</sst>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i/>
      <sz val="9.5"/>
      <color theme="1"/>
      <name val="Fira Sans"/>
      <family val="2"/>
      <charset val="238"/>
    </font>
    <font>
      <sz val="9.5"/>
      <color rgb="FF000000"/>
      <name val="Fira Sans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Fira Sans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sz val="9"/>
      <color rgb="FF000000"/>
      <name val="Fira Sans"/>
      <family val="2"/>
      <charset val="238"/>
    </font>
    <font>
      <vertAlign val="superscript"/>
      <sz val="9.5"/>
      <color theme="1"/>
      <name val="Fira Sans"/>
      <family val="2"/>
      <charset val="238"/>
    </font>
    <font>
      <i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1" fillId="2" borderId="0" xfId="0" applyFont="1" applyFill="1" applyAlignment="1">
      <alignment horizontal="center" wrapText="1"/>
    </xf>
    <xf numFmtId="0" fontId="1" fillId="0" borderId="0" xfId="0" applyFont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</xf>
    <xf numFmtId="4" fontId="10" fillId="2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3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/>
    </xf>
    <xf numFmtId="4" fontId="1" fillId="0" borderId="5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68"/>
  <sheetViews>
    <sheetView showZeros="0" tabSelected="1" view="pageLayout" zoomScale="90" zoomScaleNormal="100" zoomScalePageLayoutView="90" workbookViewId="0">
      <selection activeCell="B2" sqref="B2"/>
    </sheetView>
  </sheetViews>
  <sheetFormatPr defaultRowHeight="12.75"/>
  <cols>
    <col min="1" max="1" width="3.375" style="2" bestFit="1" customWidth="1"/>
    <col min="2" max="2" width="39.5" style="2" customWidth="1"/>
    <col min="3" max="4" width="9.125" style="2" customWidth="1"/>
    <col min="5" max="6" width="10.875" style="2" customWidth="1"/>
    <col min="7" max="7" width="12.5" style="2" customWidth="1"/>
    <col min="8" max="8" width="10.75" style="2" customWidth="1"/>
    <col min="9" max="9" width="12.5" style="2" customWidth="1"/>
    <col min="10" max="16384" width="9" style="2"/>
  </cols>
  <sheetData>
    <row r="1" spans="1:247">
      <c r="B1" s="1"/>
      <c r="G1" s="3"/>
    </row>
    <row r="2" spans="1:247" ht="51.75" customHeight="1">
      <c r="B2" s="8"/>
      <c r="G2" s="3"/>
    </row>
    <row r="3" spans="1:247" ht="14.25" customHeight="1">
      <c r="B3" s="9" t="s">
        <v>13</v>
      </c>
      <c r="G3" s="3"/>
    </row>
    <row r="4" spans="1:247">
      <c r="G4" s="3"/>
    </row>
    <row r="5" spans="1:247" ht="18" customHeight="1">
      <c r="A5" s="40" t="s">
        <v>64</v>
      </c>
      <c r="B5" s="40"/>
      <c r="C5" s="40"/>
      <c r="D5" s="40"/>
      <c r="E5" s="40"/>
      <c r="F5" s="40"/>
      <c r="G5" s="40"/>
      <c r="H5" s="40"/>
      <c r="I5" s="40"/>
    </row>
    <row r="6" spans="1:247" ht="12.7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247" ht="50.25" customHeight="1">
      <c r="A7" s="11"/>
      <c r="B7" s="41" t="s">
        <v>12</v>
      </c>
      <c r="C7" s="41"/>
      <c r="D7" s="41"/>
      <c r="E7" s="41"/>
      <c r="F7" s="41"/>
      <c r="G7" s="41"/>
      <c r="H7" s="41"/>
      <c r="I7" s="13"/>
    </row>
    <row r="8" spans="1:247" ht="21" customHeight="1">
      <c r="A8" s="11"/>
      <c r="B8" s="42" t="s">
        <v>65</v>
      </c>
      <c r="C8" s="42"/>
      <c r="D8" s="42"/>
      <c r="E8" s="42"/>
      <c r="F8" s="42"/>
      <c r="G8" s="42"/>
      <c r="H8" s="42"/>
      <c r="I8" s="14"/>
    </row>
    <row r="9" spans="1:247">
      <c r="A9" s="43"/>
      <c r="B9" s="4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2.75" customHeight="1">
      <c r="A10" s="36" t="s">
        <v>0</v>
      </c>
      <c r="B10" s="36" t="s">
        <v>11</v>
      </c>
      <c r="C10" s="36" t="s">
        <v>1</v>
      </c>
      <c r="D10" s="36" t="s">
        <v>3</v>
      </c>
      <c r="E10" s="36" t="s">
        <v>10</v>
      </c>
      <c r="F10" s="35" t="s">
        <v>15</v>
      </c>
      <c r="G10" s="34" t="s">
        <v>7</v>
      </c>
      <c r="H10" s="34" t="s">
        <v>8</v>
      </c>
      <c r="I10" s="34" t="s">
        <v>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35.25" customHeight="1">
      <c r="A11" s="36"/>
      <c r="B11" s="36"/>
      <c r="C11" s="36"/>
      <c r="D11" s="36"/>
      <c r="E11" s="36"/>
      <c r="F11" s="35"/>
      <c r="G11" s="34"/>
      <c r="H11" s="34"/>
      <c r="I11" s="3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9">
        <v>8</v>
      </c>
      <c r="I12" s="19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25.5">
      <c r="A13" s="26">
        <v>1</v>
      </c>
      <c r="B13" s="27" t="s">
        <v>21</v>
      </c>
      <c r="C13" s="18" t="s">
        <v>2</v>
      </c>
      <c r="D13" s="18">
        <v>6</v>
      </c>
      <c r="E13" s="24"/>
      <c r="F13" s="15">
        <v>0.23</v>
      </c>
      <c r="G13" s="16" t="str">
        <f>IF(E13="","",D13*E13)</f>
        <v/>
      </c>
      <c r="H13" s="20" t="str">
        <f>IF(E13="","",ROUND(G13*F13,2))</f>
        <v/>
      </c>
      <c r="I13" s="20" t="str">
        <f>IF(E13="","",G13+H13)</f>
        <v/>
      </c>
    </row>
    <row r="14" spans="1:247" ht="25.5">
      <c r="A14" s="26">
        <v>2</v>
      </c>
      <c r="B14" s="27" t="s">
        <v>22</v>
      </c>
      <c r="C14" s="18" t="s">
        <v>2</v>
      </c>
      <c r="D14" s="18">
        <v>3</v>
      </c>
      <c r="E14" s="24"/>
      <c r="F14" s="15">
        <v>0.23</v>
      </c>
      <c r="G14" s="16" t="str">
        <f t="shared" ref="G14:G52" si="0">IF(E14="","",D14*E14)</f>
        <v/>
      </c>
      <c r="H14" s="20" t="str">
        <f t="shared" ref="H14:H52" si="1">IF(E14="","",ROUND(G14*F14,2))</f>
        <v/>
      </c>
      <c r="I14" s="20" t="str">
        <f t="shared" ref="I14:I52" si="2">IF(E14="","",G14+H14)</f>
        <v/>
      </c>
    </row>
    <row r="15" spans="1:247" ht="25.5">
      <c r="A15" s="26">
        <v>3</v>
      </c>
      <c r="B15" s="27" t="s">
        <v>23</v>
      </c>
      <c r="C15" s="18" t="s">
        <v>24</v>
      </c>
      <c r="D15" s="18">
        <v>3</v>
      </c>
      <c r="E15" s="24"/>
      <c r="F15" s="15">
        <v>0.23</v>
      </c>
      <c r="G15" s="16" t="str">
        <f t="shared" si="0"/>
        <v/>
      </c>
      <c r="H15" s="20" t="str">
        <f t="shared" si="1"/>
        <v/>
      </c>
      <c r="I15" s="20" t="str">
        <f t="shared" si="2"/>
        <v/>
      </c>
    </row>
    <row r="16" spans="1:247">
      <c r="A16" s="26">
        <v>4</v>
      </c>
      <c r="B16" s="27" t="s">
        <v>25</v>
      </c>
      <c r="C16" s="28" t="s">
        <v>2</v>
      </c>
      <c r="D16" s="28">
        <v>6</v>
      </c>
      <c r="E16" s="24"/>
      <c r="F16" s="15">
        <v>0.23</v>
      </c>
      <c r="G16" s="16" t="str">
        <f t="shared" si="0"/>
        <v/>
      </c>
      <c r="H16" s="20" t="str">
        <f t="shared" si="1"/>
        <v/>
      </c>
      <c r="I16" s="20" t="str">
        <f t="shared" si="2"/>
        <v/>
      </c>
    </row>
    <row r="17" spans="1:9" ht="25.5">
      <c r="A17" s="26">
        <v>5</v>
      </c>
      <c r="B17" s="27" t="s">
        <v>26</v>
      </c>
      <c r="C17" s="18" t="s">
        <v>2</v>
      </c>
      <c r="D17" s="18">
        <v>5</v>
      </c>
      <c r="E17" s="24"/>
      <c r="F17" s="15">
        <v>0.23</v>
      </c>
      <c r="G17" s="16" t="str">
        <f t="shared" si="0"/>
        <v/>
      </c>
      <c r="H17" s="20" t="str">
        <f t="shared" si="1"/>
        <v/>
      </c>
      <c r="I17" s="20" t="str">
        <f t="shared" si="2"/>
        <v/>
      </c>
    </row>
    <row r="18" spans="1:9" ht="17.25" customHeight="1">
      <c r="A18" s="26">
        <v>6</v>
      </c>
      <c r="B18" s="27" t="s">
        <v>27</v>
      </c>
      <c r="C18" s="18" t="s">
        <v>2</v>
      </c>
      <c r="D18" s="18">
        <v>10</v>
      </c>
      <c r="E18" s="24"/>
      <c r="F18" s="15">
        <v>0.23</v>
      </c>
      <c r="G18" s="16" t="str">
        <f t="shared" si="0"/>
        <v/>
      </c>
      <c r="H18" s="20" t="str">
        <f t="shared" si="1"/>
        <v/>
      </c>
      <c r="I18" s="20" t="str">
        <f t="shared" si="2"/>
        <v/>
      </c>
    </row>
    <row r="19" spans="1:9" ht="39.75">
      <c r="A19" s="26">
        <v>7</v>
      </c>
      <c r="B19" s="27" t="s">
        <v>28</v>
      </c>
      <c r="C19" s="18" t="s">
        <v>2</v>
      </c>
      <c r="D19" s="29">
        <v>2</v>
      </c>
      <c r="E19" s="24"/>
      <c r="F19" s="15">
        <v>0.23</v>
      </c>
      <c r="G19" s="16" t="str">
        <f t="shared" si="0"/>
        <v/>
      </c>
      <c r="H19" s="20" t="str">
        <f t="shared" si="1"/>
        <v/>
      </c>
      <c r="I19" s="20" t="str">
        <f t="shared" si="2"/>
        <v/>
      </c>
    </row>
    <row r="20" spans="1:9" ht="20.25" customHeight="1">
      <c r="A20" s="26">
        <v>8</v>
      </c>
      <c r="B20" s="27" t="s">
        <v>29</v>
      </c>
      <c r="C20" s="18" t="s">
        <v>2</v>
      </c>
      <c r="D20" s="18">
        <v>1</v>
      </c>
      <c r="E20" s="24"/>
      <c r="F20" s="15">
        <v>0.23</v>
      </c>
      <c r="G20" s="16" t="str">
        <f t="shared" si="0"/>
        <v/>
      </c>
      <c r="H20" s="20" t="str">
        <f t="shared" si="1"/>
        <v/>
      </c>
      <c r="I20" s="20" t="str">
        <f t="shared" si="2"/>
        <v/>
      </c>
    </row>
    <row r="21" spans="1:9" ht="15" customHeight="1">
      <c r="A21" s="26">
        <v>9</v>
      </c>
      <c r="B21" s="27" t="s">
        <v>30</v>
      </c>
      <c r="C21" s="28" t="s">
        <v>2</v>
      </c>
      <c r="D21" s="28">
        <v>40</v>
      </c>
      <c r="E21" s="24"/>
      <c r="F21" s="15">
        <v>0.23</v>
      </c>
      <c r="G21" s="16" t="str">
        <f t="shared" si="0"/>
        <v/>
      </c>
      <c r="H21" s="20" t="str">
        <f t="shared" si="1"/>
        <v/>
      </c>
      <c r="I21" s="20" t="str">
        <f t="shared" si="2"/>
        <v/>
      </c>
    </row>
    <row r="22" spans="1:9" ht="51">
      <c r="A22" s="26">
        <v>10</v>
      </c>
      <c r="B22" s="27" t="s">
        <v>31</v>
      </c>
      <c r="C22" s="28" t="s">
        <v>2</v>
      </c>
      <c r="D22" s="28">
        <v>1</v>
      </c>
      <c r="E22" s="24"/>
      <c r="F22" s="15">
        <v>0.23</v>
      </c>
      <c r="G22" s="16" t="str">
        <f t="shared" si="0"/>
        <v/>
      </c>
      <c r="H22" s="20" t="str">
        <f t="shared" si="1"/>
        <v/>
      </c>
      <c r="I22" s="20" t="str">
        <f t="shared" si="2"/>
        <v/>
      </c>
    </row>
    <row r="23" spans="1:9" ht="25.5">
      <c r="A23" s="26">
        <v>11</v>
      </c>
      <c r="B23" s="27" t="s">
        <v>32</v>
      </c>
      <c r="C23" s="18" t="s">
        <v>14</v>
      </c>
      <c r="D23" s="18">
        <v>1</v>
      </c>
      <c r="E23" s="24"/>
      <c r="F23" s="15">
        <v>0.23</v>
      </c>
      <c r="G23" s="16" t="str">
        <f t="shared" si="0"/>
        <v/>
      </c>
      <c r="H23" s="20" t="str">
        <f t="shared" si="1"/>
        <v/>
      </c>
      <c r="I23" s="20" t="str">
        <f t="shared" si="2"/>
        <v/>
      </c>
    </row>
    <row r="24" spans="1:9" ht="51">
      <c r="A24" s="26">
        <v>12</v>
      </c>
      <c r="B24" s="27" t="s">
        <v>33</v>
      </c>
      <c r="C24" s="18" t="s">
        <v>14</v>
      </c>
      <c r="D24" s="18">
        <v>3</v>
      </c>
      <c r="E24" s="24"/>
      <c r="F24" s="15">
        <v>0.23</v>
      </c>
      <c r="G24" s="16" t="str">
        <f t="shared" si="0"/>
        <v/>
      </c>
      <c r="H24" s="20" t="str">
        <f t="shared" si="1"/>
        <v/>
      </c>
      <c r="I24" s="20" t="str">
        <f t="shared" si="2"/>
        <v/>
      </c>
    </row>
    <row r="25" spans="1:9" ht="25.5">
      <c r="A25" s="26">
        <v>13</v>
      </c>
      <c r="B25" s="27" t="s">
        <v>34</v>
      </c>
      <c r="C25" s="18" t="s">
        <v>2</v>
      </c>
      <c r="D25" s="18">
        <v>5</v>
      </c>
      <c r="E25" s="24"/>
      <c r="F25" s="15">
        <v>0.23</v>
      </c>
      <c r="G25" s="16" t="str">
        <f t="shared" si="0"/>
        <v/>
      </c>
      <c r="H25" s="20" t="str">
        <f t="shared" si="1"/>
        <v/>
      </c>
      <c r="I25" s="20" t="str">
        <f t="shared" si="2"/>
        <v/>
      </c>
    </row>
    <row r="26" spans="1:9" ht="14.25">
      <c r="A26" s="26">
        <v>14</v>
      </c>
      <c r="B26" s="27" t="s">
        <v>35</v>
      </c>
      <c r="C26" s="18" t="s">
        <v>36</v>
      </c>
      <c r="D26" s="18">
        <v>100</v>
      </c>
      <c r="E26" s="24"/>
      <c r="F26" s="15">
        <v>0.23</v>
      </c>
      <c r="G26" s="16" t="str">
        <f t="shared" si="0"/>
        <v/>
      </c>
      <c r="H26" s="20" t="str">
        <f t="shared" si="1"/>
        <v/>
      </c>
      <c r="I26" s="20" t="str">
        <f t="shared" si="2"/>
        <v/>
      </c>
    </row>
    <row r="27" spans="1:9" ht="14.25">
      <c r="A27" s="26">
        <v>15</v>
      </c>
      <c r="B27" s="27" t="s">
        <v>37</v>
      </c>
      <c r="C27" s="18" t="s">
        <v>36</v>
      </c>
      <c r="D27" s="18">
        <v>100</v>
      </c>
      <c r="E27" s="24"/>
      <c r="F27" s="15">
        <v>0.23</v>
      </c>
      <c r="G27" s="16" t="str">
        <f t="shared" si="0"/>
        <v/>
      </c>
      <c r="H27" s="20" t="str">
        <f t="shared" si="1"/>
        <v/>
      </c>
      <c r="I27" s="20" t="str">
        <f t="shared" si="2"/>
        <v/>
      </c>
    </row>
    <row r="28" spans="1:9" ht="14.25">
      <c r="A28" s="26">
        <v>16</v>
      </c>
      <c r="B28" s="27" t="s">
        <v>38</v>
      </c>
      <c r="C28" s="18" t="s">
        <v>36</v>
      </c>
      <c r="D28" s="18">
        <v>100</v>
      </c>
      <c r="E28" s="24"/>
      <c r="F28" s="15">
        <v>0.23</v>
      </c>
      <c r="G28" s="16" t="str">
        <f t="shared" si="0"/>
        <v/>
      </c>
      <c r="H28" s="20" t="str">
        <f t="shared" si="1"/>
        <v/>
      </c>
      <c r="I28" s="20" t="str">
        <f t="shared" si="2"/>
        <v/>
      </c>
    </row>
    <row r="29" spans="1:9" ht="14.25">
      <c r="A29" s="26">
        <v>17</v>
      </c>
      <c r="B29" s="30" t="s">
        <v>39</v>
      </c>
      <c r="C29" s="28" t="s">
        <v>36</v>
      </c>
      <c r="D29" s="28">
        <v>200</v>
      </c>
      <c r="E29" s="24"/>
      <c r="F29" s="15">
        <v>0.23</v>
      </c>
      <c r="G29" s="16" t="str">
        <f t="shared" si="0"/>
        <v/>
      </c>
      <c r="H29" s="20" t="str">
        <f t="shared" si="1"/>
        <v/>
      </c>
      <c r="I29" s="20" t="str">
        <f t="shared" si="2"/>
        <v/>
      </c>
    </row>
    <row r="30" spans="1:9" ht="14.25">
      <c r="A30" s="26">
        <v>18</v>
      </c>
      <c r="B30" s="27" t="s">
        <v>40</v>
      </c>
      <c r="C30" s="18" t="s">
        <v>36</v>
      </c>
      <c r="D30" s="18">
        <v>100</v>
      </c>
      <c r="E30" s="24"/>
      <c r="F30" s="15">
        <v>0.23</v>
      </c>
      <c r="G30" s="16" t="str">
        <f t="shared" si="0"/>
        <v/>
      </c>
      <c r="H30" s="20" t="str">
        <f t="shared" si="1"/>
        <v/>
      </c>
      <c r="I30" s="20" t="str">
        <f t="shared" si="2"/>
        <v/>
      </c>
    </row>
    <row r="31" spans="1:9" ht="14.25">
      <c r="A31" s="26">
        <v>19</v>
      </c>
      <c r="B31" s="27" t="s">
        <v>41</v>
      </c>
      <c r="C31" s="18" t="s">
        <v>36</v>
      </c>
      <c r="D31" s="18">
        <v>100</v>
      </c>
      <c r="E31" s="24"/>
      <c r="F31" s="15">
        <v>0.23</v>
      </c>
      <c r="G31" s="16" t="str">
        <f t="shared" si="0"/>
        <v/>
      </c>
      <c r="H31" s="20" t="str">
        <f t="shared" si="1"/>
        <v/>
      </c>
      <c r="I31" s="20" t="str">
        <f t="shared" si="2"/>
        <v/>
      </c>
    </row>
    <row r="32" spans="1:9">
      <c r="A32" s="26">
        <v>20</v>
      </c>
      <c r="B32" s="27" t="s">
        <v>42</v>
      </c>
      <c r="C32" s="18" t="s">
        <v>36</v>
      </c>
      <c r="D32" s="18">
        <v>100</v>
      </c>
      <c r="E32" s="24"/>
      <c r="F32" s="15">
        <v>0.23</v>
      </c>
      <c r="G32" s="16" t="str">
        <f t="shared" si="0"/>
        <v/>
      </c>
      <c r="H32" s="20" t="str">
        <f t="shared" si="1"/>
        <v/>
      </c>
      <c r="I32" s="20" t="str">
        <f t="shared" si="2"/>
        <v/>
      </c>
    </row>
    <row r="33" spans="1:9" ht="25.5">
      <c r="A33" s="26">
        <v>21</v>
      </c>
      <c r="B33" s="27" t="s">
        <v>43</v>
      </c>
      <c r="C33" s="18" t="s">
        <v>2</v>
      </c>
      <c r="D33" s="18">
        <v>1</v>
      </c>
      <c r="E33" s="24"/>
      <c r="F33" s="15">
        <v>0.23</v>
      </c>
      <c r="G33" s="16" t="str">
        <f t="shared" si="0"/>
        <v/>
      </c>
      <c r="H33" s="20" t="str">
        <f t="shared" si="1"/>
        <v/>
      </c>
      <c r="I33" s="20" t="str">
        <f t="shared" si="2"/>
        <v/>
      </c>
    </row>
    <row r="34" spans="1:9" ht="21" customHeight="1">
      <c r="A34" s="26">
        <v>22</v>
      </c>
      <c r="B34" s="27" t="s">
        <v>44</v>
      </c>
      <c r="C34" s="18" t="s">
        <v>2</v>
      </c>
      <c r="D34" s="18">
        <v>5</v>
      </c>
      <c r="E34" s="24"/>
      <c r="F34" s="15">
        <v>0.23</v>
      </c>
      <c r="G34" s="16" t="str">
        <f t="shared" si="0"/>
        <v/>
      </c>
      <c r="H34" s="20" t="str">
        <f t="shared" si="1"/>
        <v/>
      </c>
      <c r="I34" s="20" t="str">
        <f t="shared" si="2"/>
        <v/>
      </c>
    </row>
    <row r="35" spans="1:9" ht="18.75" customHeight="1">
      <c r="A35" s="26">
        <v>23</v>
      </c>
      <c r="B35" s="27" t="s">
        <v>45</v>
      </c>
      <c r="C35" s="18" t="s">
        <v>2</v>
      </c>
      <c r="D35" s="18">
        <v>5</v>
      </c>
      <c r="E35" s="24"/>
      <c r="F35" s="15">
        <v>0.23</v>
      </c>
      <c r="G35" s="16" t="str">
        <f t="shared" si="0"/>
        <v/>
      </c>
      <c r="H35" s="20" t="str">
        <f t="shared" si="1"/>
        <v/>
      </c>
      <c r="I35" s="20" t="str">
        <f t="shared" si="2"/>
        <v/>
      </c>
    </row>
    <row r="36" spans="1:9" ht="17.25" customHeight="1">
      <c r="A36" s="26">
        <v>24</v>
      </c>
      <c r="B36" s="27" t="s">
        <v>46</v>
      </c>
      <c r="C36" s="18" t="s">
        <v>2</v>
      </c>
      <c r="D36" s="18">
        <v>5</v>
      </c>
      <c r="E36" s="24"/>
      <c r="F36" s="15">
        <v>0.23</v>
      </c>
      <c r="G36" s="16" t="str">
        <f t="shared" si="0"/>
        <v/>
      </c>
      <c r="H36" s="20" t="str">
        <f t="shared" si="1"/>
        <v/>
      </c>
      <c r="I36" s="20" t="str">
        <f t="shared" si="2"/>
        <v/>
      </c>
    </row>
    <row r="37" spans="1:9" ht="21" customHeight="1">
      <c r="A37" s="26">
        <v>25</v>
      </c>
      <c r="B37" s="27" t="s">
        <v>47</v>
      </c>
      <c r="C37" s="18" t="s">
        <v>2</v>
      </c>
      <c r="D37" s="18">
        <v>5</v>
      </c>
      <c r="E37" s="24"/>
      <c r="F37" s="15">
        <v>0.23</v>
      </c>
      <c r="G37" s="16" t="str">
        <f t="shared" si="0"/>
        <v/>
      </c>
      <c r="H37" s="20" t="str">
        <f t="shared" si="1"/>
        <v/>
      </c>
      <c r="I37" s="20" t="str">
        <f t="shared" si="2"/>
        <v/>
      </c>
    </row>
    <row r="38" spans="1:9" ht="22.5" customHeight="1">
      <c r="A38" s="26">
        <v>26</v>
      </c>
      <c r="B38" s="30" t="s">
        <v>48</v>
      </c>
      <c r="C38" s="28" t="s">
        <v>2</v>
      </c>
      <c r="D38" s="28">
        <v>5</v>
      </c>
      <c r="E38" s="24"/>
      <c r="F38" s="15">
        <v>0.23</v>
      </c>
      <c r="G38" s="16" t="str">
        <f t="shared" si="0"/>
        <v/>
      </c>
      <c r="H38" s="20" t="str">
        <f t="shared" si="1"/>
        <v/>
      </c>
      <c r="I38" s="20" t="str">
        <f t="shared" si="2"/>
        <v/>
      </c>
    </row>
    <row r="39" spans="1:9" ht="102">
      <c r="A39" s="26">
        <v>27</v>
      </c>
      <c r="B39" s="27" t="s">
        <v>49</v>
      </c>
      <c r="C39" s="28" t="s">
        <v>2</v>
      </c>
      <c r="D39" s="28">
        <v>1</v>
      </c>
      <c r="E39" s="24"/>
      <c r="F39" s="15">
        <v>0.23</v>
      </c>
      <c r="G39" s="16" t="str">
        <f t="shared" si="0"/>
        <v/>
      </c>
      <c r="H39" s="20" t="str">
        <f t="shared" si="1"/>
        <v/>
      </c>
      <c r="I39" s="20" t="str">
        <f t="shared" si="2"/>
        <v/>
      </c>
    </row>
    <row r="40" spans="1:9" ht="89.25">
      <c r="A40" s="26">
        <v>28</v>
      </c>
      <c r="B40" s="30" t="s">
        <v>50</v>
      </c>
      <c r="C40" s="28" t="s">
        <v>2</v>
      </c>
      <c r="D40" s="28">
        <v>1</v>
      </c>
      <c r="E40" s="24"/>
      <c r="F40" s="15">
        <v>0.23</v>
      </c>
      <c r="G40" s="16" t="str">
        <f t="shared" si="0"/>
        <v/>
      </c>
      <c r="H40" s="20" t="str">
        <f t="shared" si="1"/>
        <v/>
      </c>
      <c r="I40" s="20" t="str">
        <f t="shared" si="2"/>
        <v/>
      </c>
    </row>
    <row r="41" spans="1:9" ht="58.5" customHeight="1">
      <c r="A41" s="26">
        <v>29</v>
      </c>
      <c r="B41" s="27" t="s">
        <v>51</v>
      </c>
      <c r="C41" s="28" t="s">
        <v>2</v>
      </c>
      <c r="D41" s="28">
        <v>10</v>
      </c>
      <c r="E41" s="24"/>
      <c r="F41" s="15">
        <v>0.23</v>
      </c>
      <c r="G41" s="16" t="str">
        <f t="shared" si="0"/>
        <v/>
      </c>
      <c r="H41" s="20" t="str">
        <f t="shared" si="1"/>
        <v/>
      </c>
      <c r="I41" s="20" t="str">
        <f t="shared" si="2"/>
        <v/>
      </c>
    </row>
    <row r="42" spans="1:9" ht="20.25" customHeight="1">
      <c r="A42" s="26">
        <v>30</v>
      </c>
      <c r="B42" s="27" t="s">
        <v>52</v>
      </c>
      <c r="C42" s="18" t="s">
        <v>2</v>
      </c>
      <c r="D42" s="18">
        <v>2</v>
      </c>
      <c r="E42" s="24"/>
      <c r="F42" s="15">
        <v>0.23</v>
      </c>
      <c r="G42" s="16" t="str">
        <f t="shared" si="0"/>
        <v/>
      </c>
      <c r="H42" s="20" t="str">
        <f t="shared" si="1"/>
        <v/>
      </c>
      <c r="I42" s="20" t="str">
        <f t="shared" si="2"/>
        <v/>
      </c>
    </row>
    <row r="43" spans="1:9" ht="23.25" customHeight="1">
      <c r="A43" s="26">
        <v>31</v>
      </c>
      <c r="B43" s="27" t="s">
        <v>53</v>
      </c>
      <c r="C43" s="18" t="s">
        <v>2</v>
      </c>
      <c r="D43" s="18">
        <v>5</v>
      </c>
      <c r="E43" s="24"/>
      <c r="F43" s="15">
        <v>0.23</v>
      </c>
      <c r="G43" s="16" t="str">
        <f t="shared" si="0"/>
        <v/>
      </c>
      <c r="H43" s="20" t="str">
        <f t="shared" si="1"/>
        <v/>
      </c>
      <c r="I43" s="20" t="str">
        <f t="shared" si="2"/>
        <v/>
      </c>
    </row>
    <row r="44" spans="1:9" ht="32.25" customHeight="1">
      <c r="A44" s="26">
        <v>32</v>
      </c>
      <c r="B44" s="27" t="s">
        <v>54</v>
      </c>
      <c r="C44" s="28" t="s">
        <v>2</v>
      </c>
      <c r="D44" s="28">
        <v>1</v>
      </c>
      <c r="E44" s="17"/>
      <c r="F44" s="15">
        <v>0.23</v>
      </c>
      <c r="G44" s="16" t="str">
        <f t="shared" si="0"/>
        <v/>
      </c>
      <c r="H44" s="20" t="str">
        <f t="shared" si="1"/>
        <v/>
      </c>
      <c r="I44" s="20" t="str">
        <f t="shared" si="2"/>
        <v/>
      </c>
    </row>
    <row r="45" spans="1:9" ht="25.5">
      <c r="A45" s="26">
        <v>33</v>
      </c>
      <c r="B45" s="27" t="s">
        <v>55</v>
      </c>
      <c r="C45" s="28" t="s">
        <v>2</v>
      </c>
      <c r="D45" s="28">
        <v>2</v>
      </c>
      <c r="E45" s="17"/>
      <c r="F45" s="15">
        <v>0.23</v>
      </c>
      <c r="G45" s="16" t="str">
        <f t="shared" si="0"/>
        <v/>
      </c>
      <c r="H45" s="20" t="str">
        <f t="shared" si="1"/>
        <v/>
      </c>
      <c r="I45" s="20" t="str">
        <f t="shared" si="2"/>
        <v/>
      </c>
    </row>
    <row r="46" spans="1:9" ht="25.5">
      <c r="A46" s="26">
        <v>34</v>
      </c>
      <c r="B46" s="27" t="s">
        <v>56</v>
      </c>
      <c r="C46" s="18" t="s">
        <v>2</v>
      </c>
      <c r="D46" s="18">
        <v>2</v>
      </c>
      <c r="E46" s="17"/>
      <c r="F46" s="15">
        <v>0.23</v>
      </c>
      <c r="G46" s="16" t="str">
        <f t="shared" si="0"/>
        <v/>
      </c>
      <c r="H46" s="20" t="str">
        <f t="shared" si="1"/>
        <v/>
      </c>
      <c r="I46" s="20" t="str">
        <f t="shared" si="2"/>
        <v/>
      </c>
    </row>
    <row r="47" spans="1:9" ht="25.5">
      <c r="A47" s="26">
        <v>35</v>
      </c>
      <c r="B47" s="27" t="s">
        <v>57</v>
      </c>
      <c r="C47" s="18" t="s">
        <v>2</v>
      </c>
      <c r="D47" s="18">
        <v>2</v>
      </c>
      <c r="E47" s="17"/>
      <c r="F47" s="15">
        <v>0.23</v>
      </c>
      <c r="G47" s="16" t="str">
        <f t="shared" si="0"/>
        <v/>
      </c>
      <c r="H47" s="20" t="str">
        <f t="shared" si="1"/>
        <v/>
      </c>
      <c r="I47" s="20" t="str">
        <f t="shared" si="2"/>
        <v/>
      </c>
    </row>
    <row r="48" spans="1:9" ht="168" customHeight="1">
      <c r="A48" s="26">
        <v>36</v>
      </c>
      <c r="B48" s="27" t="s">
        <v>58</v>
      </c>
      <c r="C48" s="18" t="s">
        <v>2</v>
      </c>
      <c r="D48" s="18">
        <v>1</v>
      </c>
      <c r="E48" s="17"/>
      <c r="F48" s="15">
        <v>0.23</v>
      </c>
      <c r="G48" s="16" t="str">
        <f t="shared" si="0"/>
        <v/>
      </c>
      <c r="H48" s="20" t="str">
        <f t="shared" si="1"/>
        <v/>
      </c>
      <c r="I48" s="20" t="str">
        <f t="shared" si="2"/>
        <v/>
      </c>
    </row>
    <row r="49" spans="1:9" ht="140.25" customHeight="1">
      <c r="A49" s="10">
        <v>37</v>
      </c>
      <c r="B49" s="27" t="s">
        <v>59</v>
      </c>
      <c r="C49" s="28" t="s">
        <v>2</v>
      </c>
      <c r="D49" s="28">
        <v>1</v>
      </c>
      <c r="E49" s="17"/>
      <c r="F49" s="15">
        <v>0.23</v>
      </c>
      <c r="G49" s="16" t="str">
        <f t="shared" si="0"/>
        <v/>
      </c>
      <c r="H49" s="20" t="str">
        <f t="shared" si="1"/>
        <v/>
      </c>
      <c r="I49" s="20" t="str">
        <f t="shared" si="2"/>
        <v/>
      </c>
    </row>
    <row r="50" spans="1:9" ht="25.5">
      <c r="A50" s="10">
        <v>38</v>
      </c>
      <c r="B50" s="27" t="s">
        <v>60</v>
      </c>
      <c r="C50" s="28" t="s">
        <v>61</v>
      </c>
      <c r="D50" s="28">
        <v>1</v>
      </c>
      <c r="E50" s="17"/>
      <c r="F50" s="15">
        <v>0.23</v>
      </c>
      <c r="G50" s="16" t="str">
        <f t="shared" si="0"/>
        <v/>
      </c>
      <c r="H50" s="20" t="str">
        <f t="shared" si="1"/>
        <v/>
      </c>
      <c r="I50" s="20" t="str">
        <f t="shared" si="2"/>
        <v/>
      </c>
    </row>
    <row r="51" spans="1:9" ht="19.5" customHeight="1">
      <c r="A51" s="10">
        <v>39</v>
      </c>
      <c r="B51" s="27" t="s">
        <v>62</v>
      </c>
      <c r="C51" s="18" t="s">
        <v>2</v>
      </c>
      <c r="D51" s="18">
        <v>5</v>
      </c>
      <c r="E51" s="17"/>
      <c r="F51" s="15">
        <v>0.23</v>
      </c>
      <c r="G51" s="16" t="str">
        <f t="shared" si="0"/>
        <v/>
      </c>
      <c r="H51" s="20" t="str">
        <f t="shared" si="1"/>
        <v/>
      </c>
      <c r="I51" s="20" t="str">
        <f t="shared" si="2"/>
        <v/>
      </c>
    </row>
    <row r="52" spans="1:9" ht="26.25" thickBot="1">
      <c r="A52" s="10">
        <v>40</v>
      </c>
      <c r="B52" s="27" t="s">
        <v>63</v>
      </c>
      <c r="C52" s="18" t="s">
        <v>2</v>
      </c>
      <c r="D52" s="18">
        <v>25</v>
      </c>
      <c r="E52" s="17"/>
      <c r="F52" s="15">
        <v>0.23</v>
      </c>
      <c r="G52" s="16" t="str">
        <f t="shared" si="0"/>
        <v/>
      </c>
      <c r="H52" s="20" t="str">
        <f t="shared" si="1"/>
        <v/>
      </c>
      <c r="I52" s="20" t="str">
        <f t="shared" si="2"/>
        <v/>
      </c>
    </row>
    <row r="53" spans="1:9" ht="27" customHeight="1" thickBot="1">
      <c r="A53" s="5"/>
      <c r="B53" s="6"/>
      <c r="C53" s="44"/>
      <c r="D53" s="44"/>
      <c r="E53" s="38" t="s">
        <v>20</v>
      </c>
      <c r="F53" s="39"/>
      <c r="G53" s="25">
        <f>SUM(G13:G52)</f>
        <v>0</v>
      </c>
      <c r="H53" s="25">
        <f>SUM(H13:H52)</f>
        <v>0</v>
      </c>
      <c r="I53" s="25">
        <f>SUM(I13:I52)</f>
        <v>0</v>
      </c>
    </row>
    <row r="57" spans="1:9" ht="18.75" customHeight="1" thickBot="1">
      <c r="B57" s="37" t="s">
        <v>66</v>
      </c>
      <c r="C57" s="37"/>
      <c r="D57" s="37"/>
      <c r="E57" s="37"/>
      <c r="F57" s="37"/>
      <c r="G57" s="37"/>
    </row>
    <row r="58" spans="1:9" ht="27" customHeight="1" thickBot="1">
      <c r="B58" s="21" t="s">
        <v>5</v>
      </c>
      <c r="C58" s="47">
        <f>G53</f>
        <v>0</v>
      </c>
      <c r="D58" s="46" t="s">
        <v>4</v>
      </c>
      <c r="E58" s="45" t="s">
        <v>17</v>
      </c>
      <c r="F58" s="45"/>
      <c r="G58" s="45"/>
      <c r="H58" s="45"/>
    </row>
    <row r="59" spans="1:9" ht="23.25" customHeight="1" thickBot="1">
      <c r="B59" s="21" t="s">
        <v>19</v>
      </c>
      <c r="C59" s="48">
        <f>H53</f>
        <v>0</v>
      </c>
      <c r="D59" s="46" t="s">
        <v>4</v>
      </c>
      <c r="E59" s="45" t="s">
        <v>17</v>
      </c>
      <c r="F59" s="45"/>
      <c r="G59" s="45"/>
      <c r="H59" s="45"/>
    </row>
    <row r="60" spans="1:9" ht="23.25" customHeight="1" thickBot="1">
      <c r="B60" s="21" t="s">
        <v>6</v>
      </c>
      <c r="C60" s="49">
        <f>I53</f>
        <v>0</v>
      </c>
      <c r="D60" s="46" t="s">
        <v>4</v>
      </c>
      <c r="E60" s="45" t="s">
        <v>17</v>
      </c>
      <c r="F60" s="45"/>
      <c r="G60" s="45"/>
      <c r="H60" s="45"/>
    </row>
    <row r="64" spans="1:9" ht="13.5" customHeight="1">
      <c r="B64" s="33"/>
      <c r="E64" s="22"/>
      <c r="G64" s="32"/>
      <c r="H64" s="32"/>
    </row>
    <row r="65" spans="2:8" ht="13.5" customHeight="1">
      <c r="B65" s="33"/>
      <c r="E65" s="22"/>
      <c r="G65" s="32"/>
      <c r="H65" s="32"/>
    </row>
    <row r="66" spans="2:8" ht="13.5" customHeight="1">
      <c r="B66" s="33"/>
      <c r="E66" s="22"/>
      <c r="G66" s="32"/>
      <c r="H66" s="32"/>
    </row>
    <row r="67" spans="2:8" ht="13.5" customHeight="1">
      <c r="B67" s="23"/>
      <c r="E67" s="23" t="s">
        <v>18</v>
      </c>
      <c r="G67" s="31" t="s">
        <v>16</v>
      </c>
      <c r="H67" s="31"/>
    </row>
    <row r="68" spans="2:8" ht="13.5">
      <c r="G68" s="7"/>
      <c r="H68" s="7"/>
    </row>
  </sheetData>
  <protectedRanges>
    <protectedRange sqref="F13:F52" name="VAT" securityDescriptor="O:WDG:WDD:(A;;CC;;;WD)"/>
    <protectedRange algorithmName="SHA-512" hashValue="sVe5RACDDZuKg8PaQdzrx4FnzdtVjJCmfzmqzXLiFZBpYhFeqIDXBNjFfXHYNJiS/B8dmTxbbQwQEZHny5iBfA==" saltValue="90+D3KfmS17xBkZ3NGzUOQ==" spinCount="100000" sqref="E58:G60 E13:E52" name="Żółte komórki" securityDescriptor="O:WDG:WDD:(A;;CC;;;WD)"/>
  </protectedRanges>
  <mergeCells count="22">
    <mergeCell ref="I10:I11"/>
    <mergeCell ref="A5:I5"/>
    <mergeCell ref="B7:H7"/>
    <mergeCell ref="B8:H8"/>
    <mergeCell ref="A9:B9"/>
    <mergeCell ref="B10:B11"/>
    <mergeCell ref="A10:A11"/>
    <mergeCell ref="C53:D53"/>
    <mergeCell ref="D10:D11"/>
    <mergeCell ref="C10:C11"/>
    <mergeCell ref="G67:H67"/>
    <mergeCell ref="G64:H66"/>
    <mergeCell ref="B64:B66"/>
    <mergeCell ref="G10:G11"/>
    <mergeCell ref="F10:F11"/>
    <mergeCell ref="E10:E11"/>
    <mergeCell ref="H10:H11"/>
    <mergeCell ref="E58:H58"/>
    <mergeCell ref="E59:H59"/>
    <mergeCell ref="E60:H60"/>
    <mergeCell ref="B57:G57"/>
    <mergeCell ref="E53:F53"/>
  </mergeCells>
  <pageMargins left="0.23622047244094491" right="0.23622047244094491" top="0.74803149606299213" bottom="0" header="0.31496062992125984" footer="0.31496062992125984"/>
  <pageSetup paperSize="9" fitToHeight="0" orientation="landscape" r:id="rId1"/>
  <headerFooter>
    <oddHeader xml:space="preserve">&amp;R&amp;"Fira Sans,Standardowy"&amp;9Załącznik nr 3.2
do Zapytania ofertowego 66/DB/2021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FC-2 (66_DB_2021)</vt:lpstr>
      <vt:lpstr>'FC-2 (66_DB_2021)'!Obszar_wydruku</vt:lpstr>
      <vt:lpstr>'FC-2 (66_DB_2021)'!Tytuły_wydruku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FC-2</dc:title>
  <dc:subject>66/DB/2021</dc:subject>
  <dc:creator>Kozos Ilona</dc:creator>
  <cp:keywords>zamówienia publiczne, formularz cenowy</cp:keywords>
  <cp:lastModifiedBy>Kozos Ilona</cp:lastModifiedBy>
  <cp:lastPrinted>2021-10-06T04:56:14Z</cp:lastPrinted>
  <dcterms:created xsi:type="dcterms:W3CDTF">2018-10-01T12:22:33Z</dcterms:created>
  <dcterms:modified xsi:type="dcterms:W3CDTF">2021-10-06T04:56:36Z</dcterms:modified>
</cp:coreProperties>
</file>