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osi\Desktop\66_DB_2021 Zakup i dostawa materiałów\5. Zapytanie ofertowe\"/>
    </mc:Choice>
  </mc:AlternateContent>
  <bookViews>
    <workbookView xWindow="0" yWindow="0" windowWidth="28800" windowHeight="12435"/>
  </bookViews>
  <sheets>
    <sheet name="FC-1 (66_DB_2021)" sheetId="4" r:id="rId1"/>
  </sheets>
  <definedNames>
    <definedName name="_xlnm.Print_Area" localSheetId="0">'FC-1 (66_DB_2021)'!$A$1:$I$76</definedName>
    <definedName name="_xlnm.Print_Titles" localSheetId="0">'FC-1 (66_DB_2021)'!$10:$12</definedName>
  </definedNames>
  <calcPr calcId="152511"/>
</workbook>
</file>

<file path=xl/calcChain.xml><?xml version="1.0" encoding="utf-8"?>
<calcChain xmlns="http://schemas.openxmlformats.org/spreadsheetml/2006/main">
  <c r="C65" i="4" l="1"/>
  <c r="C66" i="4"/>
  <c r="I55" i="4" l="1"/>
  <c r="I58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23" i="4"/>
  <c r="I24" i="4"/>
  <c r="I25" i="4"/>
  <c r="I26" i="4"/>
  <c r="I27" i="4"/>
  <c r="H55" i="4"/>
  <c r="H58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23" i="4"/>
  <c r="H24" i="4"/>
  <c r="H25" i="4"/>
  <c r="H26" i="4"/>
  <c r="H27" i="4"/>
  <c r="G13" i="4" l="1"/>
  <c r="H13" i="4" l="1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28" i="4"/>
  <c r="G29" i="4"/>
  <c r="G30" i="4"/>
  <c r="G31" i="4"/>
  <c r="G32" i="4"/>
  <c r="G33" i="4"/>
  <c r="G34" i="4"/>
  <c r="G35" i="4"/>
  <c r="G36" i="4"/>
  <c r="G37" i="4"/>
  <c r="G38" i="4"/>
  <c r="G39" i="4"/>
  <c r="G18" i="4"/>
  <c r="G19" i="4"/>
  <c r="G20" i="4"/>
  <c r="G21" i="4"/>
  <c r="G22" i="4"/>
  <c r="G23" i="4"/>
  <c r="G24" i="4"/>
  <c r="G25" i="4"/>
  <c r="G26" i="4"/>
  <c r="G27" i="4"/>
  <c r="G14" i="4"/>
  <c r="G15" i="4"/>
  <c r="G16" i="4"/>
  <c r="G17" i="4"/>
  <c r="H57" i="4" l="1"/>
  <c r="I57" i="4" s="1"/>
  <c r="G59" i="4"/>
  <c r="C64" i="4" s="1"/>
  <c r="H56" i="4"/>
  <c r="I56" i="4" s="1"/>
  <c r="I13" i="4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/>
  <c r="H15" i="4"/>
  <c r="I15" i="4" s="1"/>
  <c r="H14" i="4"/>
  <c r="I14" i="4" s="1"/>
  <c r="H59" i="4" l="1"/>
  <c r="I59" i="4"/>
</calcChain>
</file>

<file path=xl/sharedStrings.xml><?xml version="1.0" encoding="utf-8"?>
<sst xmlns="http://schemas.openxmlformats.org/spreadsheetml/2006/main" count="118" uniqueCount="74">
  <si>
    <t>Lp.</t>
  </si>
  <si>
    <t>J.m.</t>
  </si>
  <si>
    <t>szt.</t>
  </si>
  <si>
    <t>Ilość</t>
  </si>
  <si>
    <t>Słownie:</t>
  </si>
  <si>
    <t>Wartość netto</t>
  </si>
  <si>
    <t>Wartość brutto</t>
  </si>
  <si>
    <t>Farba akrylowa przeznaczona do wnętrz ,wydajność przy jednej warstwie  do 12 m2/l, opakowanie 10 l, odporna na szorowanie, biała</t>
  </si>
  <si>
    <t>Folia malarska EXTRA MOCNA
- długość 5 m
- szerokość 4 m
- grubość 25 µm</t>
  </si>
  <si>
    <t>Szybkoschnąca emulsja gruntująca, główne parametry, zużycie: 0,05 - 0,2 kg/1 m2, rozpoczęcie prac po gruntowaniu po 2 h, opakowanie 5 l</t>
  </si>
  <si>
    <t xml:space="preserve">Kątownik montażowy
wymiary szer. ramienia kątownika 100 mm x100 mm 
wykonanie: metal </t>
  </si>
  <si>
    <t>Klej Gipsowy
- zaprawa ma spełniać wymagania: EN 14496
- przyczepność do podłoża:
  płyt kartonowo-gipsowych: ≥ 0,4 N/mm2
  beton: ≥ 1 N/mm2
- wytrzymałość na zginanie: ≥ 4 N/mm2
- wytrzymałość na ściskanie: ≥ 10 N/mm2
- reakcja na ogień: A1
- produkt ma posiadać: Atest PZH
- opakowanie: worki papierowe z wkładką PE 20kg</t>
  </si>
  <si>
    <t xml:space="preserve">Klej wodo - i mrozoodporny do glazury i terakoty, elastyczny.
- wytrzymałość łącza TYP C1* wg PN-EN 12004: 2002
- opakowanie 25 kg </t>
  </si>
  <si>
    <t xml:space="preserve">Kratka malarska o wym. 26 x 24 cm </t>
  </si>
  <si>
    <t>Ostrza łamane wzmocnione do noży Stanley 
będących w posiadaniu zamawiającego 
o wymiarach szer. ostrza 18 mm - 7 segmentów
grubość ostrza - 0.50 mm
opakowanie - komplet 10 szt.</t>
  </si>
  <si>
    <t xml:space="preserve">Papier ścierny do żyrafy, perforowany z otworami na rzep gr. Ziarna 80
o wymiarach średnica papieru 225 mm </t>
  </si>
  <si>
    <t>Papier ścierny w arkuszach gr. ziarna: 80 ilość szt. w opakowaniu: 50
wymiary szer. 230 mm, wys. 280 mm</t>
  </si>
  <si>
    <t xml:space="preserve">Parapet wewnętrzny z konglomeratu, zaokrąglone narożniki, fazowany brzeg wymiary dł. 1650 mm, szer. 350 mm, 
gr.3 cm </t>
  </si>
  <si>
    <t>Pędzel grzejnikowy 1 i ½ cala, 
- oprawa metalowa
- rączka drewniana
- szczecina naturalna</t>
  </si>
  <si>
    <t>Pędzel malarski profesjonalny, rączka drewniana 1 i ½ cala
typ angielski, włos naturalny biały, skuwka pędzla ocynkowana
rękojeść z drewna bukowego lakierowanego
wym. szer. pędzla 36 mm, gr. pędzla 15 mm</t>
  </si>
  <si>
    <t xml:space="preserve">Pędzel malarski profesjonalny, rączka drewniana 1 cal
typ angielski, włos naturalny biały, skuwka pędzla ocynkowana
rękojeść z drewna bukowego, lakierowane
wym. szer. pędzla 25 mm, gr. pędzla 15 mm  </t>
  </si>
  <si>
    <t>Pianka montażowa poliuretanowa z aplikatorem, doskonała struktura piany po wyschnięciu, stabilność wymiarowa, krótki czas utwardzania, niewielki przyrost piany po aplikacji, zakres temp. od – 5 do + 30o C
opakowanie 750 ml</t>
  </si>
  <si>
    <t>Płyta biała, przeznaczona do budowy ścian działowych, obudowy ściennych i sufitowych na konstrukcji nośnej jako suchy tynk grubość 9,5 mm, wym. płyty:120 x 260 cm, waga 1m2 płyty wynosi 7,4 kg</t>
  </si>
  <si>
    <t xml:space="preserve">Silikon: akryl uniwersalny poj. 300 ml, biały </t>
  </si>
  <si>
    <t>Taśma malarska papierowa
- samoprzylepna  
- szer. taśmy 48 mm 
- dł. 50m</t>
  </si>
  <si>
    <t xml:space="preserve">Wałek futrzany lub sznurkowy Ø 8 mm
(do ścian zewnętrznych i nierównych powierzchni)
- rączka plastikowa
- szer. 180 mm, 
- długość włókien 18 mm </t>
  </si>
  <si>
    <t xml:space="preserve">Zaprawa murarsko-tynkarska uniwersalna, do betonu komórkowego - średnie zużycie 8 kg/m2/mm, 
- zastosowanie: do murów z betonu komórkowego (gazobetonu), do bloczków, cegieł, pustaków, zapobiegająca powstawaniu mostków termicznych.
- wytrzymałość na ściskanie: kategoria M5
- opakowanie 25kg </t>
  </si>
  <si>
    <t xml:space="preserve">Brzeszczot do wyrzynarek Milwaukee będących w posiadaniu Zamawiającego, przeznaczone do drewna i tworzyw sztucznych, opakowanie 5 szt. </t>
  </si>
  <si>
    <t>Gładź polimerowa biała, gotowa do użycia, możliwe nakładanie wałkiem, ręcznie lub maszynowo, cienkowarstwowa, wartwa do 2 mm,  wycena za 1 kg</t>
  </si>
  <si>
    <t xml:space="preserve">Oznakowanie toalety, samoprzylepne WC 2 damskie i męskie, 
o wymiarach wys. 8,5 cm </t>
  </si>
  <si>
    <t>Wężyk elastyczny, nakrętny ½ - 3/8 cala, dł. 300 mm</t>
  </si>
  <si>
    <t xml:space="preserve">Worki do odkurzacza "Zelmer Multipro" będącego w posiadaniu Zamawiającego opakowanie 5 szt. </t>
  </si>
  <si>
    <t>Worki do odkurzacza marki "Karcher NT 65/2 ECO TC"
będącego w posiadaniu Zamawiającego 
- 5szt. w opakowaniu
Zamawiający dopuszcza zastosowanie materiałów równoważnych kompatybilnych z posiadanym urządzeniem.</t>
  </si>
  <si>
    <t>Worki do odkurzacza marki: "STIHL SE 61 (E)" będącego w posiadaniu Zamawiającego, pojemność: 38 l, opakowanie 5 szt.</t>
  </si>
  <si>
    <t xml:space="preserve">Zamek wpuszczany 72 mm x 55 mm bębenkowy z dźwignią L/P </t>
  </si>
  <si>
    <t>Zawór napełniający do dolnopłuków  z dopływem ½ cala</t>
  </si>
  <si>
    <t xml:space="preserve">Zszywki do zszywacza "Stanley 1-TRA209T" będącego w posiadaniu Zamawiającego
dł. Szywki - 8mm, 
opakowanie - 1000szt. </t>
  </si>
  <si>
    <t>Taśma ostrzegawcza  samoprzylepna żółta, 10 cm x 33 m - PCV</t>
  </si>
  <si>
    <t>Taśma ostrzegawcza biało/czerwona 
szerokość - 80 mm
długość - 100 m</t>
  </si>
  <si>
    <t>Farba akrylowa do grzejników, na elementy miedziane, wodorozcieńczalna, kolor biały,  lepkość: 1000-2500 mPas, gęstość: 1,10-1,30 g/cm3, czas schnięcia do 12 h, nieżółknąca, szybkoschnąca,  odporna na działanie temperatur do 1000C, opakowanie 0,8 l</t>
  </si>
  <si>
    <t>Panele podłogowe klasy AC-4 grubości 8mm kol. dąb  w celu uzupełnienia powierzchni w pomieszczeniach remontowanych przez Zamawiającego</t>
  </si>
  <si>
    <t xml:space="preserve">Zapas do wałka Ø 30 mm
- wykonany z włókna poliamidowego
- szer. 100 mm, 
- wys. runa 11 mm, 
- na rączkę z drutu 6 mm  </t>
  </si>
  <si>
    <t>Kątownik PCV, komandorka podwójna II, opakowanie 
100 szt.</t>
  </si>
  <si>
    <t>Kołek szybkiego montażu o wymiarach Ø 6 mm, dł. 40 mm 
z kołnierzem, opakowanie 100 szt.</t>
  </si>
  <si>
    <t xml:space="preserve">Listwa przypodłogowa, listwa LM 
- wys. 55 mm, 
- dł. 250cm, 
- kolor: dąb </t>
  </si>
  <si>
    <t xml:space="preserve">Łącznik do listew przypodłogowych 
- kolor: dąb </t>
  </si>
  <si>
    <t xml:space="preserve">Narożnik do listew przypodłogowych, narożnik wewnętrzny
- kolor: dąb </t>
  </si>
  <si>
    <t xml:space="preserve">Narożnik do listew przypodłogowych, narożnik zewnętrzny
- kolor: dąb </t>
  </si>
  <si>
    <t>Perlator do wylewek, M-24 gwint zewnętrzny</t>
  </si>
  <si>
    <t>Podkład pod panele podłogowe z twardego, ale lekkiego tworzywa, które zapewnia optymalną izolację akustyczną i termiczną gr. 4 mm</t>
  </si>
  <si>
    <t>Tarcza do szlifierek kątowych do cięcia stali,  średnica: 
125 mm, średnica otworu 22 mm, grubość: 1,0 mm T41</t>
  </si>
  <si>
    <t>Gips budowlany szybko wiążący op. 15 kg</t>
  </si>
  <si>
    <t>Wartość netto =[4]x[5]</t>
  </si>
  <si>
    <t>Wartość podatku VAT [zł]</t>
  </si>
  <si>
    <t>Wartość brutto =[7]+[8]</t>
  </si>
  <si>
    <t>Cena jednostkowa netto</t>
  </si>
  <si>
    <t>Nazwa materiałowa</t>
  </si>
  <si>
    <t>FORMULARZ CENOWY dla Części I   (FC-1)</t>
  </si>
  <si>
    <t>Część I – zakup i dostawa materiałów oraz narzędzi budowlano-hydraulicznych</t>
  </si>
  <si>
    <r>
      <rPr>
        <b/>
        <sz val="10"/>
        <color theme="1"/>
        <rFont val="Fira Sans"/>
        <family val="2"/>
        <charset val="238"/>
      </rPr>
      <t>Zakup i dostawa materiałów budowlano-hydraulicznych, materiałów elektrycznych oraz narzędzi niezbędnych do konserwacji budynku na potrzeby Głównego Urzędu Statystycznego</t>
    </r>
    <r>
      <rPr>
        <sz val="10"/>
        <color theme="1"/>
        <rFont val="Fira Sans"/>
        <family val="2"/>
        <charset val="238"/>
      </rPr>
      <t>, nr sprawy: 66/DB/2021.</t>
    </r>
  </si>
  <si>
    <t>(Wykonawca)</t>
  </si>
  <si>
    <t>op.</t>
  </si>
  <si>
    <t>kpl.</t>
  </si>
  <si>
    <t>kg</t>
  </si>
  <si>
    <r>
      <t>m</t>
    </r>
    <r>
      <rPr>
        <vertAlign val="superscript"/>
        <sz val="9.5"/>
        <color theme="1"/>
        <rFont val="Fira Sans"/>
        <family val="2"/>
        <charset val="238"/>
      </rPr>
      <t>2</t>
    </r>
  </si>
  <si>
    <t>m2</t>
  </si>
  <si>
    <t>Podatek VAT (%)</t>
  </si>
  <si>
    <t>(pieczątka i podpis Wykonawcy)</t>
  </si>
  <si>
    <t>.../100 zł</t>
  </si>
  <si>
    <t>(Data)</t>
  </si>
  <si>
    <t>Wartość podatku VAT</t>
  </si>
  <si>
    <t>RAZEM:</t>
  </si>
  <si>
    <t>Preparat zwalczający grzyby pleśniowe (koncentrat) poj. 1 kg</t>
  </si>
  <si>
    <t xml:space="preserve">Łącznie cena oferty: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</si>
</sst>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i/>
      <sz val="9.5"/>
      <color theme="1"/>
      <name val="Fira Sans"/>
      <family val="2"/>
      <charset val="238"/>
    </font>
    <font>
      <sz val="9.5"/>
      <color rgb="FF000000"/>
      <name val="Fira Sans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Fira Sans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Fira Sans"/>
      <family val="2"/>
      <charset val="238"/>
    </font>
    <font>
      <sz val="9"/>
      <color theme="1"/>
      <name val="Fira Sans"/>
      <family val="2"/>
      <charset val="238"/>
    </font>
    <font>
      <sz val="9"/>
      <color rgb="FF000000"/>
      <name val="Fira Sans"/>
      <family val="2"/>
      <charset val="238"/>
    </font>
    <font>
      <vertAlign val="superscript"/>
      <sz val="9.5"/>
      <color theme="1"/>
      <name val="Fira Sans"/>
      <family val="2"/>
      <charset val="238"/>
    </font>
    <font>
      <i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Protection="1"/>
    <xf numFmtId="0" fontId="1" fillId="2" borderId="0" xfId="0" applyFont="1" applyFill="1" applyAlignment="1">
      <alignment horizontal="center" wrapText="1"/>
    </xf>
    <xf numFmtId="0" fontId="1" fillId="0" borderId="0" xfId="0" applyFont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wrapText="1"/>
    </xf>
    <xf numFmtId="0" fontId="10" fillId="4" borderId="3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6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wrapText="1"/>
    </xf>
    <xf numFmtId="0" fontId="1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6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3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center" wrapText="1"/>
    </xf>
    <xf numFmtId="1" fontId="2" fillId="6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4"/>
  <sheetViews>
    <sheetView showZeros="0" tabSelected="1" view="pageLayout" zoomScale="90" zoomScaleNormal="100" zoomScalePageLayoutView="90" workbookViewId="0">
      <selection activeCell="B2" sqref="B2"/>
    </sheetView>
  </sheetViews>
  <sheetFormatPr defaultRowHeight="12.75"/>
  <cols>
    <col min="1" max="1" width="3.375" style="2" bestFit="1" customWidth="1"/>
    <col min="2" max="2" width="39.5" style="2" customWidth="1"/>
    <col min="3" max="3" width="9.75" style="2" customWidth="1"/>
    <col min="4" max="4" width="9.125" style="2" customWidth="1"/>
    <col min="5" max="6" width="10.875" style="2" customWidth="1"/>
    <col min="7" max="7" width="12.5" style="2" customWidth="1"/>
    <col min="8" max="8" width="10.75" style="2" customWidth="1"/>
    <col min="9" max="9" width="12.5" style="2" customWidth="1"/>
    <col min="10" max="16384" width="9" style="2"/>
  </cols>
  <sheetData>
    <row r="1" spans="1:247">
      <c r="B1" s="1"/>
      <c r="G1" s="3"/>
    </row>
    <row r="2" spans="1:247" ht="51.75" customHeight="1">
      <c r="B2" s="10"/>
      <c r="G2" s="3"/>
    </row>
    <row r="3" spans="1:247" ht="14.25" customHeight="1">
      <c r="B3" s="11" t="s">
        <v>60</v>
      </c>
      <c r="G3" s="3"/>
    </row>
    <row r="4" spans="1:247">
      <c r="G4" s="3"/>
    </row>
    <row r="5" spans="1:247" ht="18" customHeight="1">
      <c r="A5" s="36" t="s">
        <v>57</v>
      </c>
      <c r="B5" s="36"/>
      <c r="C5" s="36"/>
      <c r="D5" s="36"/>
      <c r="E5" s="36"/>
      <c r="F5" s="36"/>
      <c r="G5" s="36"/>
      <c r="H5" s="36"/>
      <c r="I5" s="36"/>
    </row>
    <row r="6" spans="1:247" ht="12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247" ht="50.25" customHeight="1">
      <c r="A7" s="13"/>
      <c r="B7" s="37" t="s">
        <v>59</v>
      </c>
      <c r="C7" s="37"/>
      <c r="D7" s="37"/>
      <c r="E7" s="37"/>
      <c r="F7" s="37"/>
      <c r="G7" s="37"/>
      <c r="H7" s="37"/>
      <c r="I7" s="15"/>
    </row>
    <row r="8" spans="1:247" ht="21" customHeight="1">
      <c r="A8" s="13"/>
      <c r="B8" s="38" t="s">
        <v>58</v>
      </c>
      <c r="C8" s="38"/>
      <c r="D8" s="38"/>
      <c r="E8" s="38"/>
      <c r="F8" s="38"/>
      <c r="G8" s="38"/>
      <c r="H8" s="38"/>
      <c r="I8" s="16"/>
    </row>
    <row r="9" spans="1:247">
      <c r="A9" s="39"/>
      <c r="B9" s="3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12.75" customHeight="1">
      <c r="A10" s="40" t="s">
        <v>0</v>
      </c>
      <c r="B10" s="40" t="s">
        <v>56</v>
      </c>
      <c r="C10" s="40" t="s">
        <v>1</v>
      </c>
      <c r="D10" s="40" t="s">
        <v>3</v>
      </c>
      <c r="E10" s="40" t="s">
        <v>55</v>
      </c>
      <c r="F10" s="45" t="s">
        <v>66</v>
      </c>
      <c r="G10" s="35" t="s">
        <v>52</v>
      </c>
      <c r="H10" s="35" t="s">
        <v>53</v>
      </c>
      <c r="I10" s="35" t="s">
        <v>54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35.25" customHeight="1">
      <c r="A11" s="40"/>
      <c r="B11" s="40"/>
      <c r="C11" s="40"/>
      <c r="D11" s="40"/>
      <c r="E11" s="40"/>
      <c r="F11" s="45"/>
      <c r="G11" s="35"/>
      <c r="H11" s="35"/>
      <c r="I11" s="3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27">
        <v>8</v>
      </c>
      <c r="I12" s="27">
        <v>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36">
      <c r="A13" s="12">
        <v>1</v>
      </c>
      <c r="B13" s="19" t="s">
        <v>7</v>
      </c>
      <c r="C13" s="5" t="s">
        <v>61</v>
      </c>
      <c r="D13" s="24">
        <v>15</v>
      </c>
      <c r="E13" s="33"/>
      <c r="F13" s="17">
        <v>0.23</v>
      </c>
      <c r="G13" s="18" t="str">
        <f>IF(E13="","",D13*E13)</f>
        <v/>
      </c>
      <c r="H13" s="28" t="str">
        <f>IF(E13="","",ROUND(G13*F13,2))</f>
        <v/>
      </c>
      <c r="I13" s="28" t="str">
        <f>IF(E13="","",G13+H13)</f>
        <v/>
      </c>
    </row>
    <row r="14" spans="1:247" ht="48">
      <c r="A14" s="12">
        <v>2</v>
      </c>
      <c r="B14" s="20" t="s">
        <v>8</v>
      </c>
      <c r="C14" s="5" t="s">
        <v>2</v>
      </c>
      <c r="D14" s="24">
        <v>10</v>
      </c>
      <c r="E14" s="33"/>
      <c r="F14" s="17">
        <v>0.23</v>
      </c>
      <c r="G14" s="18" t="str">
        <f t="shared" ref="G14:G58" si="0">IF(E14="","",D14*E14)</f>
        <v/>
      </c>
      <c r="H14" s="28" t="str">
        <f t="shared" ref="H14:H58" si="1">IF(E14="","",ROUND(G14*F14,2))</f>
        <v/>
      </c>
      <c r="I14" s="28" t="str">
        <f t="shared" ref="I14:I58" si="2">IF(E14="","",G14+H14)</f>
        <v/>
      </c>
    </row>
    <row r="15" spans="1:247" ht="36">
      <c r="A15" s="12">
        <v>3</v>
      </c>
      <c r="B15" s="20" t="s">
        <v>9</v>
      </c>
      <c r="C15" s="5" t="s">
        <v>61</v>
      </c>
      <c r="D15" s="5">
        <v>20</v>
      </c>
      <c r="E15" s="33"/>
      <c r="F15" s="17">
        <v>0.23</v>
      </c>
      <c r="G15" s="18" t="str">
        <f t="shared" si="0"/>
        <v/>
      </c>
      <c r="H15" s="28" t="str">
        <f t="shared" si="1"/>
        <v/>
      </c>
      <c r="I15" s="28" t="str">
        <f t="shared" si="2"/>
        <v/>
      </c>
    </row>
    <row r="16" spans="1:247" ht="36">
      <c r="A16" s="12">
        <v>4</v>
      </c>
      <c r="B16" s="20" t="s">
        <v>10</v>
      </c>
      <c r="C16" s="6" t="s">
        <v>2</v>
      </c>
      <c r="D16" s="25">
        <v>60</v>
      </c>
      <c r="E16" s="33"/>
      <c r="F16" s="17">
        <v>0.23</v>
      </c>
      <c r="G16" s="18" t="str">
        <f t="shared" si="0"/>
        <v/>
      </c>
      <c r="H16" s="28" t="str">
        <f t="shared" si="1"/>
        <v/>
      </c>
      <c r="I16" s="28" t="str">
        <f t="shared" si="2"/>
        <v/>
      </c>
    </row>
    <row r="17" spans="1:9" ht="120">
      <c r="A17" s="12">
        <v>5</v>
      </c>
      <c r="B17" s="20" t="s">
        <v>11</v>
      </c>
      <c r="C17" s="5" t="s">
        <v>61</v>
      </c>
      <c r="D17" s="24">
        <v>5</v>
      </c>
      <c r="E17" s="33"/>
      <c r="F17" s="17">
        <v>0.23</v>
      </c>
      <c r="G17" s="18" t="str">
        <f t="shared" si="0"/>
        <v/>
      </c>
      <c r="H17" s="28" t="str">
        <f t="shared" si="1"/>
        <v/>
      </c>
      <c r="I17" s="28" t="str">
        <f t="shared" si="2"/>
        <v/>
      </c>
    </row>
    <row r="18" spans="1:9" ht="48">
      <c r="A18" s="12">
        <v>6</v>
      </c>
      <c r="B18" s="19" t="s">
        <v>12</v>
      </c>
      <c r="C18" s="5" t="s">
        <v>61</v>
      </c>
      <c r="D18" s="24">
        <v>2</v>
      </c>
      <c r="E18" s="33"/>
      <c r="F18" s="17">
        <v>0.23</v>
      </c>
      <c r="G18" s="18" t="str">
        <f t="shared" si="0"/>
        <v/>
      </c>
      <c r="H18" s="28" t="str">
        <f t="shared" si="1"/>
        <v/>
      </c>
      <c r="I18" s="28" t="str">
        <f t="shared" si="2"/>
        <v/>
      </c>
    </row>
    <row r="19" spans="1:9">
      <c r="A19" s="12">
        <v>7</v>
      </c>
      <c r="B19" s="21" t="s">
        <v>13</v>
      </c>
      <c r="C19" s="5" t="s">
        <v>2</v>
      </c>
      <c r="D19" s="26">
        <v>10</v>
      </c>
      <c r="E19" s="33"/>
      <c r="F19" s="17">
        <v>0.23</v>
      </c>
      <c r="G19" s="18" t="str">
        <f t="shared" si="0"/>
        <v/>
      </c>
      <c r="H19" s="28" t="str">
        <f t="shared" si="1"/>
        <v/>
      </c>
      <c r="I19" s="28" t="str">
        <f t="shared" si="2"/>
        <v/>
      </c>
    </row>
    <row r="20" spans="1:9" ht="60">
      <c r="A20" s="12">
        <v>8</v>
      </c>
      <c r="B20" s="20" t="s">
        <v>14</v>
      </c>
      <c r="C20" s="5" t="s">
        <v>62</v>
      </c>
      <c r="D20" s="24">
        <v>2</v>
      </c>
      <c r="E20" s="33"/>
      <c r="F20" s="17">
        <v>0.23</v>
      </c>
      <c r="G20" s="18" t="str">
        <f t="shared" si="0"/>
        <v/>
      </c>
      <c r="H20" s="28" t="str">
        <f t="shared" si="1"/>
        <v/>
      </c>
      <c r="I20" s="28" t="str">
        <f t="shared" si="2"/>
        <v/>
      </c>
    </row>
    <row r="21" spans="1:9" ht="36">
      <c r="A21" s="12">
        <v>9</v>
      </c>
      <c r="B21" s="20" t="s">
        <v>15</v>
      </c>
      <c r="C21" s="6" t="s">
        <v>2</v>
      </c>
      <c r="D21" s="25">
        <v>20</v>
      </c>
      <c r="E21" s="33"/>
      <c r="F21" s="17">
        <v>0.23</v>
      </c>
      <c r="G21" s="18" t="str">
        <f t="shared" si="0"/>
        <v/>
      </c>
      <c r="H21" s="28" t="str">
        <f t="shared" si="1"/>
        <v/>
      </c>
      <c r="I21" s="28" t="str">
        <f t="shared" si="2"/>
        <v/>
      </c>
    </row>
    <row r="22" spans="1:9" ht="36">
      <c r="A22" s="12">
        <v>10</v>
      </c>
      <c r="B22" s="20" t="s">
        <v>16</v>
      </c>
      <c r="C22" s="6" t="s">
        <v>61</v>
      </c>
      <c r="D22" s="25">
        <v>1</v>
      </c>
      <c r="E22" s="33"/>
      <c r="F22" s="17">
        <v>0.23</v>
      </c>
      <c r="G22" s="18" t="str">
        <f t="shared" si="0"/>
        <v/>
      </c>
      <c r="H22" s="28" t="str">
        <f t="shared" si="1"/>
        <v/>
      </c>
      <c r="I22" s="28" t="str">
        <f t="shared" si="2"/>
        <v/>
      </c>
    </row>
    <row r="23" spans="1:9" ht="48">
      <c r="A23" s="12">
        <v>11</v>
      </c>
      <c r="B23" s="22" t="s">
        <v>17</v>
      </c>
      <c r="C23" s="5" t="s">
        <v>2</v>
      </c>
      <c r="D23" s="24">
        <v>10</v>
      </c>
      <c r="E23" s="33"/>
      <c r="F23" s="17">
        <v>0.23</v>
      </c>
      <c r="G23" s="18" t="str">
        <f t="shared" si="0"/>
        <v/>
      </c>
      <c r="H23" s="28" t="str">
        <f t="shared" si="1"/>
        <v/>
      </c>
      <c r="I23" s="28" t="str">
        <f t="shared" si="2"/>
        <v/>
      </c>
    </row>
    <row r="24" spans="1:9" ht="48">
      <c r="A24" s="12">
        <v>12</v>
      </c>
      <c r="B24" s="22" t="s">
        <v>18</v>
      </c>
      <c r="C24" s="5" t="s">
        <v>2</v>
      </c>
      <c r="D24" s="24">
        <v>10</v>
      </c>
      <c r="E24" s="33"/>
      <c r="F24" s="17">
        <v>0.23</v>
      </c>
      <c r="G24" s="18" t="str">
        <f t="shared" si="0"/>
        <v/>
      </c>
      <c r="H24" s="28" t="str">
        <f t="shared" si="1"/>
        <v/>
      </c>
      <c r="I24" s="28" t="str">
        <f t="shared" si="2"/>
        <v/>
      </c>
    </row>
    <row r="25" spans="1:9" ht="72">
      <c r="A25" s="12">
        <v>13</v>
      </c>
      <c r="B25" s="22" t="s">
        <v>19</v>
      </c>
      <c r="C25" s="5" t="s">
        <v>2</v>
      </c>
      <c r="D25" s="24">
        <v>5</v>
      </c>
      <c r="E25" s="33"/>
      <c r="F25" s="17">
        <v>0.23</v>
      </c>
      <c r="G25" s="18" t="str">
        <f t="shared" si="0"/>
        <v/>
      </c>
      <c r="H25" s="28" t="str">
        <f t="shared" si="1"/>
        <v/>
      </c>
      <c r="I25" s="28" t="str">
        <f t="shared" si="2"/>
        <v/>
      </c>
    </row>
    <row r="26" spans="1:9" ht="60">
      <c r="A26" s="12">
        <v>14</v>
      </c>
      <c r="B26" s="22" t="s">
        <v>20</v>
      </c>
      <c r="C26" s="5" t="s">
        <v>2</v>
      </c>
      <c r="D26" s="24">
        <v>5</v>
      </c>
      <c r="E26" s="33"/>
      <c r="F26" s="17">
        <v>0.23</v>
      </c>
      <c r="G26" s="18" t="str">
        <f t="shared" si="0"/>
        <v/>
      </c>
      <c r="H26" s="28" t="str">
        <f t="shared" si="1"/>
        <v/>
      </c>
      <c r="I26" s="28" t="str">
        <f t="shared" si="2"/>
        <v/>
      </c>
    </row>
    <row r="27" spans="1:9" ht="60">
      <c r="A27" s="12">
        <v>15</v>
      </c>
      <c r="B27" s="22" t="s">
        <v>21</v>
      </c>
      <c r="C27" s="5" t="s">
        <v>2</v>
      </c>
      <c r="D27" s="24">
        <v>10</v>
      </c>
      <c r="E27" s="33"/>
      <c r="F27" s="17">
        <v>0.23</v>
      </c>
      <c r="G27" s="18" t="str">
        <f t="shared" si="0"/>
        <v/>
      </c>
      <c r="H27" s="28" t="str">
        <f t="shared" si="1"/>
        <v/>
      </c>
      <c r="I27" s="28" t="str">
        <f t="shared" si="2"/>
        <v/>
      </c>
    </row>
    <row r="28" spans="1:9" ht="48">
      <c r="A28" s="12">
        <v>16</v>
      </c>
      <c r="B28" s="22" t="s">
        <v>22</v>
      </c>
      <c r="C28" s="5" t="s">
        <v>2</v>
      </c>
      <c r="D28" s="24">
        <v>10</v>
      </c>
      <c r="E28" s="33"/>
      <c r="F28" s="17">
        <v>0.23</v>
      </c>
      <c r="G28" s="18" t="str">
        <f t="shared" si="0"/>
        <v/>
      </c>
      <c r="H28" s="28" t="str">
        <f t="shared" si="1"/>
        <v/>
      </c>
      <c r="I28" s="28" t="str">
        <f t="shared" si="2"/>
        <v/>
      </c>
    </row>
    <row r="29" spans="1:9">
      <c r="A29" s="12">
        <v>17</v>
      </c>
      <c r="B29" s="22" t="s">
        <v>23</v>
      </c>
      <c r="C29" s="6" t="s">
        <v>61</v>
      </c>
      <c r="D29" s="25">
        <v>20</v>
      </c>
      <c r="E29" s="33"/>
      <c r="F29" s="17">
        <v>0.23</v>
      </c>
      <c r="G29" s="18" t="str">
        <f t="shared" si="0"/>
        <v/>
      </c>
      <c r="H29" s="28" t="str">
        <f t="shared" si="1"/>
        <v/>
      </c>
      <c r="I29" s="28" t="str">
        <f t="shared" si="2"/>
        <v/>
      </c>
    </row>
    <row r="30" spans="1:9" ht="48">
      <c r="A30" s="12">
        <v>18</v>
      </c>
      <c r="B30" s="22" t="s">
        <v>24</v>
      </c>
      <c r="C30" s="5" t="s">
        <v>2</v>
      </c>
      <c r="D30" s="24">
        <v>10</v>
      </c>
      <c r="E30" s="33"/>
      <c r="F30" s="17">
        <v>0.23</v>
      </c>
      <c r="G30" s="18" t="str">
        <f t="shared" si="0"/>
        <v/>
      </c>
      <c r="H30" s="28" t="str">
        <f t="shared" si="1"/>
        <v/>
      </c>
      <c r="I30" s="28" t="str">
        <f t="shared" si="2"/>
        <v/>
      </c>
    </row>
    <row r="31" spans="1:9" ht="60">
      <c r="A31" s="12">
        <v>19</v>
      </c>
      <c r="B31" s="22" t="s">
        <v>25</v>
      </c>
      <c r="C31" s="5" t="s">
        <v>2</v>
      </c>
      <c r="D31" s="24">
        <v>5</v>
      </c>
      <c r="E31" s="33"/>
      <c r="F31" s="17">
        <v>0.23</v>
      </c>
      <c r="G31" s="18" t="str">
        <f t="shared" si="0"/>
        <v/>
      </c>
      <c r="H31" s="28" t="str">
        <f t="shared" si="1"/>
        <v/>
      </c>
      <c r="I31" s="28" t="str">
        <f t="shared" si="2"/>
        <v/>
      </c>
    </row>
    <row r="32" spans="1:9" ht="84">
      <c r="A32" s="12">
        <v>20</v>
      </c>
      <c r="B32" s="22" t="s">
        <v>26</v>
      </c>
      <c r="C32" s="5" t="s">
        <v>63</v>
      </c>
      <c r="D32" s="24">
        <v>100</v>
      </c>
      <c r="E32" s="33"/>
      <c r="F32" s="17">
        <v>0.23</v>
      </c>
      <c r="G32" s="18" t="str">
        <f t="shared" si="0"/>
        <v/>
      </c>
      <c r="H32" s="28" t="str">
        <f t="shared" si="1"/>
        <v/>
      </c>
      <c r="I32" s="28" t="str">
        <f t="shared" si="2"/>
        <v/>
      </c>
    </row>
    <row r="33" spans="1:9" ht="36">
      <c r="A33" s="12">
        <v>21</v>
      </c>
      <c r="B33" s="22" t="s">
        <v>27</v>
      </c>
      <c r="C33" s="5" t="s">
        <v>61</v>
      </c>
      <c r="D33" s="24">
        <v>8</v>
      </c>
      <c r="E33" s="33"/>
      <c r="F33" s="17">
        <v>0.23</v>
      </c>
      <c r="G33" s="18" t="str">
        <f t="shared" si="0"/>
        <v/>
      </c>
      <c r="H33" s="28" t="str">
        <f t="shared" si="1"/>
        <v/>
      </c>
      <c r="I33" s="28" t="str">
        <f t="shared" si="2"/>
        <v/>
      </c>
    </row>
    <row r="34" spans="1:9" ht="36">
      <c r="A34" s="12">
        <v>22</v>
      </c>
      <c r="B34" s="22" t="s">
        <v>28</v>
      </c>
      <c r="C34" s="5" t="s">
        <v>63</v>
      </c>
      <c r="D34" s="24">
        <v>1800</v>
      </c>
      <c r="E34" s="33"/>
      <c r="F34" s="17">
        <v>0.23</v>
      </c>
      <c r="G34" s="18" t="str">
        <f t="shared" si="0"/>
        <v/>
      </c>
      <c r="H34" s="28" t="str">
        <f t="shared" si="1"/>
        <v/>
      </c>
      <c r="I34" s="28" t="str">
        <f t="shared" si="2"/>
        <v/>
      </c>
    </row>
    <row r="35" spans="1:9" ht="24">
      <c r="A35" s="12">
        <v>23</v>
      </c>
      <c r="B35" s="22" t="s">
        <v>72</v>
      </c>
      <c r="C35" s="5" t="s">
        <v>61</v>
      </c>
      <c r="D35" s="24">
        <v>1</v>
      </c>
      <c r="E35" s="33"/>
      <c r="F35" s="17">
        <v>0.23</v>
      </c>
      <c r="G35" s="18" t="str">
        <f t="shared" si="0"/>
        <v/>
      </c>
      <c r="H35" s="28" t="str">
        <f t="shared" si="1"/>
        <v/>
      </c>
      <c r="I35" s="28" t="str">
        <f t="shared" si="2"/>
        <v/>
      </c>
    </row>
    <row r="36" spans="1:9" ht="36">
      <c r="A36" s="12">
        <v>24</v>
      </c>
      <c r="B36" s="22" t="s">
        <v>29</v>
      </c>
      <c r="C36" s="5" t="s">
        <v>2</v>
      </c>
      <c r="D36" s="24">
        <v>4</v>
      </c>
      <c r="E36" s="33"/>
      <c r="F36" s="17">
        <v>0.23</v>
      </c>
      <c r="G36" s="18" t="str">
        <f t="shared" si="0"/>
        <v/>
      </c>
      <c r="H36" s="28" t="str">
        <f t="shared" si="1"/>
        <v/>
      </c>
      <c r="I36" s="28" t="str">
        <f t="shared" si="2"/>
        <v/>
      </c>
    </row>
    <row r="37" spans="1:9">
      <c r="A37" s="12">
        <v>25</v>
      </c>
      <c r="B37" s="22" t="s">
        <v>30</v>
      </c>
      <c r="C37" s="5" t="s">
        <v>2</v>
      </c>
      <c r="D37" s="24">
        <v>10</v>
      </c>
      <c r="E37" s="33"/>
      <c r="F37" s="17">
        <v>0.23</v>
      </c>
      <c r="G37" s="18" t="str">
        <f t="shared" si="0"/>
        <v/>
      </c>
      <c r="H37" s="28" t="str">
        <f t="shared" si="1"/>
        <v/>
      </c>
      <c r="I37" s="28" t="str">
        <f t="shared" si="2"/>
        <v/>
      </c>
    </row>
    <row r="38" spans="1:9" ht="24">
      <c r="A38" s="12">
        <v>26</v>
      </c>
      <c r="B38" s="22" t="s">
        <v>31</v>
      </c>
      <c r="C38" s="6" t="s">
        <v>61</v>
      </c>
      <c r="D38" s="25">
        <v>5</v>
      </c>
      <c r="E38" s="33"/>
      <c r="F38" s="17">
        <v>0.23</v>
      </c>
      <c r="G38" s="18" t="str">
        <f t="shared" si="0"/>
        <v/>
      </c>
      <c r="H38" s="28" t="str">
        <f t="shared" si="1"/>
        <v/>
      </c>
      <c r="I38" s="28" t="str">
        <f t="shared" si="2"/>
        <v/>
      </c>
    </row>
    <row r="39" spans="1:9" ht="72">
      <c r="A39" s="12">
        <v>27</v>
      </c>
      <c r="B39" s="22" t="s">
        <v>32</v>
      </c>
      <c r="C39" s="6" t="s">
        <v>61</v>
      </c>
      <c r="D39" s="25">
        <v>10</v>
      </c>
      <c r="E39" s="33"/>
      <c r="F39" s="17">
        <v>0.23</v>
      </c>
      <c r="G39" s="18" t="str">
        <f t="shared" si="0"/>
        <v/>
      </c>
      <c r="H39" s="28" t="str">
        <f t="shared" si="1"/>
        <v/>
      </c>
      <c r="I39" s="28" t="str">
        <f t="shared" si="2"/>
        <v/>
      </c>
    </row>
    <row r="40" spans="1:9" ht="36">
      <c r="A40" s="12">
        <v>28</v>
      </c>
      <c r="B40" s="22" t="s">
        <v>33</v>
      </c>
      <c r="C40" s="6" t="s">
        <v>61</v>
      </c>
      <c r="D40" s="25">
        <v>10</v>
      </c>
      <c r="E40" s="33"/>
      <c r="F40" s="17">
        <v>0.23</v>
      </c>
      <c r="G40" s="18" t="str">
        <f t="shared" si="0"/>
        <v/>
      </c>
      <c r="H40" s="28" t="str">
        <f t="shared" si="1"/>
        <v/>
      </c>
      <c r="I40" s="28" t="str">
        <f t="shared" si="2"/>
        <v/>
      </c>
    </row>
    <row r="41" spans="1:9" ht="24">
      <c r="A41" s="12">
        <v>29</v>
      </c>
      <c r="B41" s="22" t="s">
        <v>34</v>
      </c>
      <c r="C41" s="6" t="s">
        <v>2</v>
      </c>
      <c r="D41" s="6">
        <v>10</v>
      </c>
      <c r="E41" s="33"/>
      <c r="F41" s="17">
        <v>0.23</v>
      </c>
      <c r="G41" s="18" t="str">
        <f t="shared" si="0"/>
        <v/>
      </c>
      <c r="H41" s="28" t="str">
        <f t="shared" si="1"/>
        <v/>
      </c>
      <c r="I41" s="28" t="str">
        <f t="shared" si="2"/>
        <v/>
      </c>
    </row>
    <row r="42" spans="1:9" ht="24">
      <c r="A42" s="12">
        <v>30</v>
      </c>
      <c r="B42" s="22" t="s">
        <v>35</v>
      </c>
      <c r="C42" s="5" t="s">
        <v>2</v>
      </c>
      <c r="D42" s="24">
        <v>10</v>
      </c>
      <c r="E42" s="33"/>
      <c r="F42" s="17">
        <v>0.23</v>
      </c>
      <c r="G42" s="18" t="str">
        <f t="shared" si="0"/>
        <v/>
      </c>
      <c r="H42" s="28" t="str">
        <f t="shared" si="1"/>
        <v/>
      </c>
      <c r="I42" s="28" t="str">
        <f t="shared" si="2"/>
        <v/>
      </c>
    </row>
    <row r="43" spans="1:9" ht="48">
      <c r="A43" s="12">
        <v>31</v>
      </c>
      <c r="B43" s="22" t="s">
        <v>36</v>
      </c>
      <c r="C43" s="5" t="s">
        <v>61</v>
      </c>
      <c r="D43" s="24">
        <v>5</v>
      </c>
      <c r="E43" s="33"/>
      <c r="F43" s="17">
        <v>0.23</v>
      </c>
      <c r="G43" s="18" t="str">
        <f t="shared" si="0"/>
        <v/>
      </c>
      <c r="H43" s="28" t="str">
        <f t="shared" si="1"/>
        <v/>
      </c>
      <c r="I43" s="28" t="str">
        <f t="shared" si="2"/>
        <v/>
      </c>
    </row>
    <row r="44" spans="1:9" ht="24">
      <c r="A44" s="12">
        <v>32</v>
      </c>
      <c r="B44" s="22" t="s">
        <v>37</v>
      </c>
      <c r="C44" s="6" t="s">
        <v>2</v>
      </c>
      <c r="D44" s="25">
        <v>4</v>
      </c>
      <c r="E44" s="23"/>
      <c r="F44" s="17">
        <v>0.23</v>
      </c>
      <c r="G44" s="18" t="str">
        <f t="shared" si="0"/>
        <v/>
      </c>
      <c r="H44" s="28" t="str">
        <f t="shared" si="1"/>
        <v/>
      </c>
      <c r="I44" s="28" t="str">
        <f t="shared" si="2"/>
        <v/>
      </c>
    </row>
    <row r="45" spans="1:9" ht="36">
      <c r="A45" s="12">
        <v>33</v>
      </c>
      <c r="B45" s="20" t="s">
        <v>38</v>
      </c>
      <c r="C45" s="6" t="s">
        <v>2</v>
      </c>
      <c r="D45" s="25">
        <v>5</v>
      </c>
      <c r="E45" s="23"/>
      <c r="F45" s="17">
        <v>0.23</v>
      </c>
      <c r="G45" s="18" t="str">
        <f t="shared" si="0"/>
        <v/>
      </c>
      <c r="H45" s="28" t="str">
        <f t="shared" si="1"/>
        <v/>
      </c>
      <c r="I45" s="28" t="str">
        <f t="shared" si="2"/>
        <v/>
      </c>
    </row>
    <row r="46" spans="1:9" ht="60">
      <c r="A46" s="12">
        <v>34</v>
      </c>
      <c r="B46" s="20" t="s">
        <v>39</v>
      </c>
      <c r="C46" s="5" t="s">
        <v>61</v>
      </c>
      <c r="D46" s="24">
        <v>5</v>
      </c>
      <c r="E46" s="23"/>
      <c r="F46" s="17">
        <v>0.23</v>
      </c>
      <c r="G46" s="18" t="str">
        <f t="shared" si="0"/>
        <v/>
      </c>
      <c r="H46" s="28" t="str">
        <f t="shared" si="1"/>
        <v/>
      </c>
      <c r="I46" s="28" t="str">
        <f t="shared" si="2"/>
        <v/>
      </c>
    </row>
    <row r="47" spans="1:9" ht="36">
      <c r="A47" s="12">
        <v>35</v>
      </c>
      <c r="B47" s="22" t="s">
        <v>40</v>
      </c>
      <c r="C47" s="5" t="s">
        <v>64</v>
      </c>
      <c r="D47" s="24">
        <v>225</v>
      </c>
      <c r="E47" s="23"/>
      <c r="F47" s="17">
        <v>0.23</v>
      </c>
      <c r="G47" s="18" t="str">
        <f t="shared" si="0"/>
        <v/>
      </c>
      <c r="H47" s="28" t="str">
        <f t="shared" si="1"/>
        <v/>
      </c>
      <c r="I47" s="28" t="str">
        <f t="shared" si="2"/>
        <v/>
      </c>
    </row>
    <row r="48" spans="1:9" ht="60">
      <c r="A48" s="12">
        <v>36</v>
      </c>
      <c r="B48" s="22" t="s">
        <v>41</v>
      </c>
      <c r="C48" s="5" t="s">
        <v>2</v>
      </c>
      <c r="D48" s="24">
        <v>3</v>
      </c>
      <c r="E48" s="23"/>
      <c r="F48" s="17">
        <v>0.23</v>
      </c>
      <c r="G48" s="18" t="str">
        <f t="shared" si="0"/>
        <v/>
      </c>
      <c r="H48" s="28" t="str">
        <f t="shared" si="1"/>
        <v/>
      </c>
      <c r="I48" s="28" t="str">
        <f t="shared" si="2"/>
        <v/>
      </c>
    </row>
    <row r="49" spans="1:9" ht="24">
      <c r="A49" s="12">
        <v>37</v>
      </c>
      <c r="B49" s="22" t="s">
        <v>42</v>
      </c>
      <c r="C49" s="6" t="s">
        <v>61</v>
      </c>
      <c r="D49" s="25">
        <v>1</v>
      </c>
      <c r="E49" s="23"/>
      <c r="F49" s="17">
        <v>0.23</v>
      </c>
      <c r="G49" s="18" t="str">
        <f t="shared" si="0"/>
        <v/>
      </c>
      <c r="H49" s="28" t="str">
        <f t="shared" si="1"/>
        <v/>
      </c>
      <c r="I49" s="28" t="str">
        <f t="shared" si="2"/>
        <v/>
      </c>
    </row>
    <row r="50" spans="1:9" ht="36">
      <c r="A50" s="12">
        <v>38</v>
      </c>
      <c r="B50" s="22" t="s">
        <v>43</v>
      </c>
      <c r="C50" s="6" t="s">
        <v>61</v>
      </c>
      <c r="D50" s="25">
        <v>4</v>
      </c>
      <c r="E50" s="23"/>
      <c r="F50" s="17">
        <v>0.23</v>
      </c>
      <c r="G50" s="18" t="str">
        <f t="shared" si="0"/>
        <v/>
      </c>
      <c r="H50" s="28" t="str">
        <f t="shared" si="1"/>
        <v/>
      </c>
      <c r="I50" s="28" t="str">
        <f t="shared" si="2"/>
        <v/>
      </c>
    </row>
    <row r="51" spans="1:9" ht="48">
      <c r="A51" s="12">
        <v>39</v>
      </c>
      <c r="B51" s="22" t="s">
        <v>44</v>
      </c>
      <c r="C51" s="5" t="s">
        <v>2</v>
      </c>
      <c r="D51" s="24">
        <v>50</v>
      </c>
      <c r="E51" s="23"/>
      <c r="F51" s="17">
        <v>0.23</v>
      </c>
      <c r="G51" s="18" t="str">
        <f t="shared" si="0"/>
        <v/>
      </c>
      <c r="H51" s="28" t="str">
        <f t="shared" si="1"/>
        <v/>
      </c>
      <c r="I51" s="28" t="str">
        <f t="shared" si="2"/>
        <v/>
      </c>
    </row>
    <row r="52" spans="1:9" ht="24">
      <c r="A52" s="12">
        <v>40</v>
      </c>
      <c r="B52" s="22" t="s">
        <v>45</v>
      </c>
      <c r="C52" s="5" t="s">
        <v>2</v>
      </c>
      <c r="D52" s="24">
        <v>50</v>
      </c>
      <c r="E52" s="23"/>
      <c r="F52" s="17">
        <v>0.23</v>
      </c>
      <c r="G52" s="18" t="str">
        <f t="shared" si="0"/>
        <v/>
      </c>
      <c r="H52" s="28" t="str">
        <f t="shared" si="1"/>
        <v/>
      </c>
      <c r="I52" s="28" t="str">
        <f t="shared" si="2"/>
        <v/>
      </c>
    </row>
    <row r="53" spans="1:9" ht="36">
      <c r="A53" s="12">
        <v>41</v>
      </c>
      <c r="B53" s="22" t="s">
        <v>46</v>
      </c>
      <c r="C53" s="5" t="s">
        <v>2</v>
      </c>
      <c r="D53" s="24">
        <v>50</v>
      </c>
      <c r="E53" s="23"/>
      <c r="F53" s="17">
        <v>0.23</v>
      </c>
      <c r="G53" s="18" t="str">
        <f t="shared" si="0"/>
        <v/>
      </c>
      <c r="H53" s="28" t="str">
        <f t="shared" si="1"/>
        <v/>
      </c>
      <c r="I53" s="28" t="str">
        <f t="shared" si="2"/>
        <v/>
      </c>
    </row>
    <row r="54" spans="1:9" ht="36">
      <c r="A54" s="12">
        <v>42</v>
      </c>
      <c r="B54" s="22" t="s">
        <v>47</v>
      </c>
      <c r="C54" s="5" t="s">
        <v>2</v>
      </c>
      <c r="D54" s="24">
        <v>50</v>
      </c>
      <c r="E54" s="23"/>
      <c r="F54" s="17">
        <v>0.23</v>
      </c>
      <c r="G54" s="18" t="str">
        <f t="shared" si="0"/>
        <v/>
      </c>
      <c r="H54" s="28" t="str">
        <f t="shared" si="1"/>
        <v/>
      </c>
      <c r="I54" s="28" t="str">
        <f t="shared" si="2"/>
        <v/>
      </c>
    </row>
    <row r="55" spans="1:9">
      <c r="A55" s="12">
        <v>43</v>
      </c>
      <c r="B55" s="22" t="s">
        <v>48</v>
      </c>
      <c r="C55" s="5" t="s">
        <v>2</v>
      </c>
      <c r="D55" s="24">
        <v>20</v>
      </c>
      <c r="E55" s="33"/>
      <c r="F55" s="17">
        <v>0.23</v>
      </c>
      <c r="G55" s="18" t="str">
        <f t="shared" si="0"/>
        <v/>
      </c>
      <c r="H55" s="28" t="str">
        <f>IF(E55="","",ROUND(G55*F55,2))</f>
        <v/>
      </c>
      <c r="I55" s="28" t="str">
        <f>IF(E55="","",G55+H55)</f>
        <v/>
      </c>
    </row>
    <row r="56" spans="1:9" ht="36">
      <c r="A56" s="12">
        <v>44</v>
      </c>
      <c r="B56" s="22" t="s">
        <v>49</v>
      </c>
      <c r="C56" s="5" t="s">
        <v>65</v>
      </c>
      <c r="D56" s="24">
        <v>180</v>
      </c>
      <c r="E56" s="33"/>
      <c r="F56" s="17">
        <v>0.23</v>
      </c>
      <c r="G56" s="18" t="str">
        <f t="shared" si="0"/>
        <v/>
      </c>
      <c r="H56" s="28" t="str">
        <f t="shared" si="1"/>
        <v/>
      </c>
      <c r="I56" s="28" t="str">
        <f t="shared" si="2"/>
        <v/>
      </c>
    </row>
    <row r="57" spans="1:9" ht="24">
      <c r="A57" s="12">
        <v>45</v>
      </c>
      <c r="B57" s="22" t="s">
        <v>50</v>
      </c>
      <c r="C57" s="5" t="s">
        <v>2</v>
      </c>
      <c r="D57" s="5">
        <v>30</v>
      </c>
      <c r="E57" s="33"/>
      <c r="F57" s="17">
        <v>0.23</v>
      </c>
      <c r="G57" s="18" t="str">
        <f t="shared" si="0"/>
        <v/>
      </c>
      <c r="H57" s="28" t="str">
        <f t="shared" si="1"/>
        <v/>
      </c>
      <c r="I57" s="28" t="str">
        <f t="shared" si="2"/>
        <v/>
      </c>
    </row>
    <row r="58" spans="1:9" ht="13.5" thickBot="1">
      <c r="A58" s="12">
        <v>46</v>
      </c>
      <c r="B58" s="22" t="s">
        <v>51</v>
      </c>
      <c r="C58" s="5" t="s">
        <v>61</v>
      </c>
      <c r="D58" s="24">
        <v>1</v>
      </c>
      <c r="E58" s="33"/>
      <c r="F58" s="17">
        <v>0.23</v>
      </c>
      <c r="G58" s="29" t="str">
        <f t="shared" si="0"/>
        <v/>
      </c>
      <c r="H58" s="28" t="str">
        <f t="shared" si="1"/>
        <v/>
      </c>
      <c r="I58" s="28" t="str">
        <f t="shared" si="2"/>
        <v/>
      </c>
    </row>
    <row r="59" spans="1:9" ht="27" customHeight="1" thickBot="1">
      <c r="A59" s="7"/>
      <c r="B59" s="8"/>
      <c r="C59" s="41"/>
      <c r="D59" s="41"/>
      <c r="E59" s="47" t="s">
        <v>71</v>
      </c>
      <c r="F59" s="48"/>
      <c r="G59" s="34">
        <f>SUM(G13:G58)</f>
        <v>0</v>
      </c>
      <c r="H59" s="34">
        <f t="shared" ref="H59:I59" si="3">SUM(H13:H58)</f>
        <v>0</v>
      </c>
      <c r="I59" s="34">
        <f t="shared" si="3"/>
        <v>0</v>
      </c>
    </row>
    <row r="63" spans="1:9" ht="18.75" customHeight="1" thickBot="1">
      <c r="B63" s="46" t="s">
        <v>73</v>
      </c>
      <c r="C63" s="46"/>
      <c r="D63" s="46"/>
      <c r="E63" s="46"/>
      <c r="F63" s="46"/>
      <c r="G63" s="46"/>
    </row>
    <row r="64" spans="1:9" ht="28.5" customHeight="1" thickBot="1">
      <c r="B64" s="30" t="s">
        <v>5</v>
      </c>
      <c r="C64" s="53">
        <f>G59</f>
        <v>0</v>
      </c>
      <c r="D64" s="52" t="s">
        <v>4</v>
      </c>
      <c r="E64" s="49" t="s">
        <v>68</v>
      </c>
      <c r="F64" s="50"/>
      <c r="G64" s="50"/>
      <c r="H64" s="51"/>
    </row>
    <row r="65" spans="2:8" ht="26.25" customHeight="1" thickBot="1">
      <c r="B65" s="30" t="s">
        <v>70</v>
      </c>
      <c r="C65" s="54">
        <f>H59</f>
        <v>0</v>
      </c>
      <c r="D65" s="52" t="s">
        <v>4</v>
      </c>
      <c r="E65" s="49" t="s">
        <v>68</v>
      </c>
      <c r="F65" s="50"/>
      <c r="G65" s="50"/>
      <c r="H65" s="51"/>
    </row>
    <row r="66" spans="2:8" ht="28.5" customHeight="1" thickBot="1">
      <c r="B66" s="30" t="s">
        <v>6</v>
      </c>
      <c r="C66" s="55">
        <f>I59</f>
        <v>0</v>
      </c>
      <c r="D66" s="52" t="s">
        <v>4</v>
      </c>
      <c r="E66" s="49" t="s">
        <v>68</v>
      </c>
      <c r="F66" s="50"/>
      <c r="G66" s="50"/>
      <c r="H66" s="51"/>
    </row>
    <row r="70" spans="2:8" ht="13.5" customHeight="1">
      <c r="B70" s="44"/>
      <c r="E70" s="31"/>
      <c r="G70" s="43"/>
      <c r="H70" s="43"/>
    </row>
    <row r="71" spans="2:8" ht="13.5" customHeight="1">
      <c r="B71" s="44"/>
      <c r="E71" s="31"/>
      <c r="G71" s="43"/>
      <c r="H71" s="43"/>
    </row>
    <row r="72" spans="2:8" ht="13.5" customHeight="1">
      <c r="B72" s="44"/>
      <c r="E72" s="31"/>
      <c r="G72" s="43"/>
      <c r="H72" s="43"/>
    </row>
    <row r="73" spans="2:8" ht="13.5" customHeight="1">
      <c r="B73" s="32"/>
      <c r="E73" s="32" t="s">
        <v>69</v>
      </c>
      <c r="G73" s="42" t="s">
        <v>67</v>
      </c>
      <c r="H73" s="42"/>
    </row>
    <row r="74" spans="2:8" ht="13.5">
      <c r="G74" s="9"/>
      <c r="H74" s="9"/>
    </row>
  </sheetData>
  <protectedRanges>
    <protectedRange sqref="F13:F58" name="VAT" securityDescriptor="O:WDG:WDD:(A;;CC;;;WD)"/>
    <protectedRange algorithmName="SHA-512" hashValue="sVe5RACDDZuKg8PaQdzrx4FnzdtVjJCmfzmqzXLiFZBpYhFeqIDXBNjFfXHYNJiS/B8dmTxbbQwQEZHny5iBfA==" saltValue="90+D3KfmS17xBkZ3NGzUOQ==" spinCount="100000" sqref="E13:E58 E64 G64:G66 E65 E66" name="Żółte komórki" securityDescriptor="O:WDG:WDD:(A;;CC;;;WD)"/>
  </protectedRanges>
  <mergeCells count="22">
    <mergeCell ref="G73:H73"/>
    <mergeCell ref="G70:H72"/>
    <mergeCell ref="B70:B72"/>
    <mergeCell ref="G10:G11"/>
    <mergeCell ref="F10:F11"/>
    <mergeCell ref="E10:E11"/>
    <mergeCell ref="H10:H11"/>
    <mergeCell ref="E64:H64"/>
    <mergeCell ref="E65:H65"/>
    <mergeCell ref="E66:H66"/>
    <mergeCell ref="B63:G63"/>
    <mergeCell ref="E59:F59"/>
    <mergeCell ref="I10:I11"/>
    <mergeCell ref="A5:I5"/>
    <mergeCell ref="B7:H7"/>
    <mergeCell ref="B8:H8"/>
    <mergeCell ref="A9:B9"/>
    <mergeCell ref="B10:B11"/>
    <mergeCell ref="A10:A11"/>
    <mergeCell ref="C59:D59"/>
    <mergeCell ref="D10:D11"/>
    <mergeCell ref="C10:C11"/>
  </mergeCells>
  <pageMargins left="0.23622047244094491" right="0.23622047244094491" top="0.74803149606299213" bottom="0" header="0.31496062992125984" footer="0.31496062992125984"/>
  <pageSetup paperSize="9" fitToHeight="0" orientation="landscape" r:id="rId1"/>
  <headerFooter>
    <oddHeader xml:space="preserve">&amp;R&amp;"Fira Sans,Standardowy"&amp;9Załącznik nr 3.1
do Zapytania ofertowego 66/DB/2021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FC-1 (66_DB_2021)</vt:lpstr>
      <vt:lpstr>'FC-1 (66_DB_2021)'!Obszar_wydruku</vt:lpstr>
      <vt:lpstr>'FC-1 (66_DB_2021)'!Tytuły_wydruku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FC-1</dc:title>
  <dc:subject>66/DB/2021</dc:subject>
  <dc:creator>Kozos Ilona</dc:creator>
  <cp:keywords>zamówienia publiczne, formularz cenowy</cp:keywords>
  <cp:lastModifiedBy>Kozos Ilona</cp:lastModifiedBy>
  <cp:lastPrinted>2021-10-06T04:57:25Z</cp:lastPrinted>
  <dcterms:created xsi:type="dcterms:W3CDTF">2018-10-01T12:22:33Z</dcterms:created>
  <dcterms:modified xsi:type="dcterms:W3CDTF">2021-10-06T04:57:28Z</dcterms:modified>
</cp:coreProperties>
</file>